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8 Disciplina Financiera\"/>
    </mc:Choice>
  </mc:AlternateContent>
  <bookViews>
    <workbookView xWindow="0" yWindow="0" windowWidth="28800" windowHeight="12435"/>
  </bookViews>
  <sheets>
    <sheet name="F5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H74" i="1"/>
  <c r="H73" i="1"/>
  <c r="H75" i="1" s="1"/>
  <c r="H68" i="1"/>
  <c r="H67" i="1"/>
  <c r="G67" i="1"/>
  <c r="F67" i="1"/>
  <c r="E67" i="1"/>
  <c r="D67" i="1"/>
  <c r="C67" i="1"/>
  <c r="H63" i="1"/>
  <c r="H62" i="1"/>
  <c r="H61" i="1"/>
  <c r="H60" i="1"/>
  <c r="H59" i="1"/>
  <c r="G59" i="1"/>
  <c r="F59" i="1"/>
  <c r="E59" i="1"/>
  <c r="D59" i="1"/>
  <c r="C59" i="1"/>
  <c r="H58" i="1"/>
  <c r="H57" i="1"/>
  <c r="H56" i="1"/>
  <c r="H55" i="1"/>
  <c r="H54" i="1"/>
  <c r="G54" i="1"/>
  <c r="F54" i="1"/>
  <c r="E54" i="1"/>
  <c r="D54" i="1"/>
  <c r="C54" i="1"/>
  <c r="H53" i="1"/>
  <c r="H52" i="1"/>
  <c r="H51" i="1"/>
  <c r="H50" i="1"/>
  <c r="H49" i="1"/>
  <c r="H48" i="1"/>
  <c r="H47" i="1"/>
  <c r="H46" i="1"/>
  <c r="H45" i="1"/>
  <c r="H65" i="1" s="1"/>
  <c r="G45" i="1"/>
  <c r="G65" i="1" s="1"/>
  <c r="F45" i="1"/>
  <c r="F65" i="1" s="1"/>
  <c r="E45" i="1"/>
  <c r="E65" i="1" s="1"/>
  <c r="D45" i="1"/>
  <c r="D65" i="1" s="1"/>
  <c r="C45" i="1"/>
  <c r="C65" i="1" s="1"/>
  <c r="H39" i="1"/>
  <c r="H38" i="1"/>
  <c r="G37" i="1"/>
  <c r="H37" i="1" s="1"/>
  <c r="F37" i="1"/>
  <c r="E37" i="1"/>
  <c r="D37" i="1"/>
  <c r="C37" i="1"/>
  <c r="H36" i="1"/>
  <c r="H35" i="1"/>
  <c r="H34" i="1"/>
  <c r="H33" i="1"/>
  <c r="H32" i="1"/>
  <c r="H31" i="1"/>
  <c r="H30" i="1"/>
  <c r="H29" i="1"/>
  <c r="H28" i="1" s="1"/>
  <c r="G28" i="1"/>
  <c r="G41" i="1" s="1"/>
  <c r="G70" i="1" s="1"/>
  <c r="F28" i="1"/>
  <c r="E28" i="1"/>
  <c r="E41" i="1" s="1"/>
  <c r="E70" i="1" s="1"/>
  <c r="D28" i="1"/>
  <c r="C28" i="1"/>
  <c r="C41" i="1" s="1"/>
  <c r="C70" i="1" s="1"/>
  <c r="H27" i="1"/>
  <c r="H26" i="1"/>
  <c r="H25" i="1"/>
  <c r="H24" i="1"/>
  <c r="H23" i="1"/>
  <c r="H22" i="1"/>
  <c r="H21" i="1"/>
  <c r="H20" i="1"/>
  <c r="H19" i="1"/>
  <c r="H18" i="1"/>
  <c r="H17" i="1"/>
  <c r="H16" i="1"/>
  <c r="G16" i="1"/>
  <c r="F16" i="1"/>
  <c r="F41" i="1" s="1"/>
  <c r="F70" i="1" s="1"/>
  <c r="E16" i="1"/>
  <c r="D16" i="1"/>
  <c r="D41" i="1" s="1"/>
  <c r="D70" i="1" s="1"/>
  <c r="C16" i="1"/>
  <c r="H15" i="1"/>
  <c r="H14" i="1"/>
  <c r="H13" i="1"/>
  <c r="E13" i="1"/>
  <c r="H12" i="1"/>
  <c r="E12" i="1"/>
  <c r="H11" i="1"/>
  <c r="H10" i="1"/>
  <c r="H9" i="1"/>
  <c r="H41" i="1" s="1"/>
  <c r="H70" i="1" l="1"/>
  <c r="H42" i="1"/>
</calcChain>
</file>

<file path=xl/sharedStrings.xml><?xml version="1.0" encoding="utf-8"?>
<sst xmlns="http://schemas.openxmlformats.org/spreadsheetml/2006/main" count="84" uniqueCount="83">
  <si>
    <t>SISTEMA DE AGUA POTABLE Y ALCANTARILLADO DE ROMITA</t>
  </si>
  <si>
    <t>Estado Analítico de Ingresos Detallado - LDF</t>
  </si>
  <si>
    <t>Del 01 de Enero al 30 de Septiembre de 2018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</si>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</sst>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left" vertical="center" indent="6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4" fillId="0" borderId="12" xfId="1" applyNumberFormat="1" applyFont="1" applyFill="1" applyBorder="1" applyAlignment="1" applyProtection="1">
      <alignment vertical="top"/>
      <protection locked="0"/>
    </xf>
    <xf numFmtId="2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indent="6"/>
    </xf>
    <xf numFmtId="0" fontId="4" fillId="0" borderId="12" xfId="0" applyFont="1" applyFill="1" applyBorder="1" applyAlignment="1">
      <alignment horizontal="left" vertical="center" indent="9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 indent="3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wrapText="1" indent="9"/>
    </xf>
    <xf numFmtId="0" fontId="4" fillId="0" borderId="12" xfId="0" applyFont="1" applyFill="1" applyBorder="1" applyAlignment="1">
      <alignment horizontal="left" wrapText="1" indent="9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4" fillId="0" borderId="0" xfId="0" applyFont="1"/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123825</xdr:rowOff>
    </xdr:from>
    <xdr:to>
      <xdr:col>1</xdr:col>
      <xdr:colOff>2438400</xdr:colOff>
      <xdr:row>4</xdr:row>
      <xdr:rowOff>161925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90525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3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0</v>
          </cell>
          <cell r="D9">
            <v>17524244</v>
          </cell>
          <cell r="E9">
            <v>10611342.08</v>
          </cell>
          <cell r="F9">
            <v>10364415.359999999</v>
          </cell>
          <cell r="G9">
            <v>6912901.9199999999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7"/>
  <sheetViews>
    <sheetView tabSelected="1" workbookViewId="0">
      <selection activeCell="B5" sqref="B5:H5"/>
    </sheetView>
  </sheetViews>
  <sheetFormatPr baseColWidth="10" defaultRowHeight="15" x14ac:dyDescent="0.25"/>
  <cols>
    <col min="2" max="2" width="81" customWidth="1"/>
    <col min="3" max="3" width="12.140625" customWidth="1"/>
    <col min="4" max="4" width="16.42578125" customWidth="1"/>
    <col min="5" max="5" width="11.28515625" customWidth="1"/>
    <col min="6" max="6" width="11" customWidth="1"/>
    <col min="7" max="7" width="10.5703125" customWidth="1"/>
    <col min="8" max="8" width="11.5703125" bestFit="1" customWidth="1"/>
  </cols>
  <sheetData>
    <row r="1" spans="2:8" ht="21" x14ac:dyDescent="0.25">
      <c r="B1" s="1"/>
      <c r="C1" s="1"/>
      <c r="D1" s="1"/>
      <c r="E1" s="1"/>
      <c r="F1" s="1"/>
      <c r="G1" s="1"/>
      <c r="H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8" t="s">
        <v>2</v>
      </c>
      <c r="C4" s="9"/>
      <c r="D4" s="9"/>
      <c r="E4" s="9"/>
      <c r="F4" s="9"/>
      <c r="G4" s="9"/>
      <c r="H4" s="10"/>
    </row>
    <row r="5" spans="2:8" x14ac:dyDescent="0.25">
      <c r="B5" s="11" t="s">
        <v>3</v>
      </c>
      <c r="C5" s="12"/>
      <c r="D5" s="12"/>
      <c r="E5" s="12"/>
      <c r="F5" s="12"/>
      <c r="G5" s="12"/>
      <c r="H5" s="13"/>
    </row>
    <row r="6" spans="2:8" x14ac:dyDescent="0.25">
      <c r="B6" s="14" t="s">
        <v>4</v>
      </c>
      <c r="C6" s="15" t="s">
        <v>5</v>
      </c>
      <c r="D6" s="15"/>
      <c r="E6" s="15"/>
      <c r="F6" s="15"/>
      <c r="G6" s="15"/>
      <c r="H6" s="15" t="s">
        <v>6</v>
      </c>
    </row>
    <row r="7" spans="2:8" ht="22.5" x14ac:dyDescent="0.25">
      <c r="B7" s="16"/>
      <c r="C7" s="17" t="s">
        <v>7</v>
      </c>
      <c r="D7" s="18" t="s">
        <v>8</v>
      </c>
      <c r="E7" s="17" t="s">
        <v>9</v>
      </c>
      <c r="F7" s="17" t="s">
        <v>10</v>
      </c>
      <c r="G7" s="17" t="s">
        <v>11</v>
      </c>
      <c r="H7" s="15"/>
    </row>
    <row r="8" spans="2:8" x14ac:dyDescent="0.25">
      <c r="B8" s="19" t="s">
        <v>12</v>
      </c>
      <c r="C8" s="20"/>
      <c r="D8" s="20"/>
      <c r="E8" s="20"/>
      <c r="F8" s="20"/>
      <c r="G8" s="20"/>
      <c r="H8" s="20"/>
    </row>
    <row r="9" spans="2:8" x14ac:dyDescent="0.25">
      <c r="B9" s="21" t="s">
        <v>13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f>G9-C9</f>
        <v>0</v>
      </c>
    </row>
    <row r="10" spans="2:8" x14ac:dyDescent="0.25">
      <c r="B10" s="21" t="s">
        <v>14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f t="shared" ref="H10:H15" si="0">G10-C10</f>
        <v>0</v>
      </c>
    </row>
    <row r="11" spans="2:8" x14ac:dyDescent="0.25">
      <c r="B11" s="21" t="s">
        <v>15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f t="shared" si="0"/>
        <v>0</v>
      </c>
    </row>
    <row r="12" spans="2:8" x14ac:dyDescent="0.25">
      <c r="B12" s="21" t="s">
        <v>16</v>
      </c>
      <c r="C12" s="22">
        <v>16464830.4</v>
      </c>
      <c r="D12" s="23">
        <v>-1000</v>
      </c>
      <c r="E12" s="23">
        <f>C12+D12</f>
        <v>16463830.4</v>
      </c>
      <c r="F12" s="23">
        <v>11937686.92</v>
      </c>
      <c r="G12" s="23">
        <v>11937686.92</v>
      </c>
      <c r="H12" s="22">
        <f t="shared" si="0"/>
        <v>-4527143.4800000004</v>
      </c>
    </row>
    <row r="13" spans="2:8" x14ac:dyDescent="0.25">
      <c r="B13" s="21" t="s">
        <v>17</v>
      </c>
      <c r="C13" s="22">
        <v>47413.599999999999</v>
      </c>
      <c r="D13" s="23">
        <v>1000</v>
      </c>
      <c r="E13" s="23">
        <f t="shared" ref="E13" si="1">C13+D13</f>
        <v>48413.599999999999</v>
      </c>
      <c r="F13" s="23">
        <v>43994.01</v>
      </c>
      <c r="G13" s="23">
        <v>43994.01</v>
      </c>
      <c r="H13" s="22">
        <f t="shared" si="0"/>
        <v>-3419.5899999999965</v>
      </c>
    </row>
    <row r="14" spans="2:8" x14ac:dyDescent="0.25">
      <c r="B14" s="21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4">
        <f t="shared" si="0"/>
        <v>0</v>
      </c>
    </row>
    <row r="15" spans="2:8" x14ac:dyDescent="0.25">
      <c r="B15" s="21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4">
        <f t="shared" si="0"/>
        <v>0</v>
      </c>
    </row>
    <row r="16" spans="2:8" x14ac:dyDescent="0.25">
      <c r="B16" s="25" t="s">
        <v>20</v>
      </c>
      <c r="C16" s="24">
        <f>SUM(C17:C27)</f>
        <v>0</v>
      </c>
      <c r="D16" s="24">
        <f t="shared" ref="D16:G16" si="2">SUM(D17:D27)</f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  <c r="H16" s="24">
        <f>SUM(H17:H27)</f>
        <v>0</v>
      </c>
    </row>
    <row r="17" spans="2:8" x14ac:dyDescent="0.25">
      <c r="B17" s="26" t="s">
        <v>21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4">
        <f>G17-C17</f>
        <v>0</v>
      </c>
    </row>
    <row r="18" spans="2:8" x14ac:dyDescent="0.25">
      <c r="B18" s="26" t="s">
        <v>22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4">
        <f t="shared" ref="H18:H27" si="3">G18-C18</f>
        <v>0</v>
      </c>
    </row>
    <row r="19" spans="2:8" x14ac:dyDescent="0.25">
      <c r="B19" s="26" t="s">
        <v>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4">
        <f t="shared" si="3"/>
        <v>0</v>
      </c>
    </row>
    <row r="20" spans="2:8" x14ac:dyDescent="0.25">
      <c r="B20" s="26" t="s">
        <v>24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4">
        <f t="shared" si="3"/>
        <v>0</v>
      </c>
    </row>
    <row r="21" spans="2:8" x14ac:dyDescent="0.25">
      <c r="B21" s="26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4">
        <f t="shared" si="3"/>
        <v>0</v>
      </c>
    </row>
    <row r="22" spans="2:8" x14ac:dyDescent="0.25">
      <c r="B22" s="26" t="s">
        <v>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4">
        <f t="shared" si="3"/>
        <v>0</v>
      </c>
    </row>
    <row r="23" spans="2:8" x14ac:dyDescent="0.25">
      <c r="B23" s="26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4">
        <f t="shared" si="3"/>
        <v>0</v>
      </c>
    </row>
    <row r="24" spans="2:8" x14ac:dyDescent="0.25">
      <c r="B24" s="26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4">
        <f t="shared" si="3"/>
        <v>0</v>
      </c>
    </row>
    <row r="25" spans="2:8" x14ac:dyDescent="0.25">
      <c r="B25" s="26" t="s">
        <v>29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4">
        <f t="shared" si="3"/>
        <v>0</v>
      </c>
    </row>
    <row r="26" spans="2:8" x14ac:dyDescent="0.25">
      <c r="B26" s="26" t="s">
        <v>30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4">
        <f t="shared" si="3"/>
        <v>0</v>
      </c>
    </row>
    <row r="27" spans="2:8" x14ac:dyDescent="0.25">
      <c r="B27" s="26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4">
        <f t="shared" si="3"/>
        <v>0</v>
      </c>
    </row>
    <row r="28" spans="2:8" x14ac:dyDescent="0.25">
      <c r="B28" s="21" t="s">
        <v>32</v>
      </c>
      <c r="C28" s="24">
        <f>SUM(C29:C33)</f>
        <v>0</v>
      </c>
      <c r="D28" s="24">
        <f t="shared" ref="D28:H28" si="4">SUM(D29:D33)</f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</row>
    <row r="29" spans="2:8" x14ac:dyDescent="0.25">
      <c r="B29" s="26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4">
        <f>G29-C29</f>
        <v>0</v>
      </c>
    </row>
    <row r="30" spans="2:8" x14ac:dyDescent="0.25">
      <c r="B30" s="26" t="s">
        <v>34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4">
        <f>G30-C30</f>
        <v>0</v>
      </c>
    </row>
    <row r="31" spans="2:8" x14ac:dyDescent="0.25">
      <c r="B31" s="26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4">
        <f t="shared" ref="H31:H39" si="5">G31-C31</f>
        <v>0</v>
      </c>
    </row>
    <row r="32" spans="2:8" x14ac:dyDescent="0.25">
      <c r="B32" s="26" t="s">
        <v>36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4">
        <f t="shared" si="5"/>
        <v>0</v>
      </c>
    </row>
    <row r="33" spans="2:8" x14ac:dyDescent="0.25">
      <c r="B33" s="26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4">
        <f t="shared" si="5"/>
        <v>0</v>
      </c>
    </row>
    <row r="34" spans="2:8" x14ac:dyDescent="0.25">
      <c r="B34" s="21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4">
        <f t="shared" si="5"/>
        <v>0</v>
      </c>
    </row>
    <row r="35" spans="2:8" x14ac:dyDescent="0.25">
      <c r="B35" s="21" t="s">
        <v>39</v>
      </c>
      <c r="C35" s="22">
        <v>364080</v>
      </c>
      <c r="D35" s="22">
        <v>0</v>
      </c>
      <c r="E35" s="22">
        <v>364080</v>
      </c>
      <c r="F35" s="22">
        <v>0</v>
      </c>
      <c r="G35" s="22">
        <v>0</v>
      </c>
      <c r="H35" s="24">
        <f t="shared" si="5"/>
        <v>-364080</v>
      </c>
    </row>
    <row r="36" spans="2:8" x14ac:dyDescent="0.25">
      <c r="B36" s="26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4">
        <f t="shared" si="5"/>
        <v>0</v>
      </c>
    </row>
    <row r="37" spans="2:8" x14ac:dyDescent="0.25">
      <c r="B37" s="21" t="s">
        <v>41</v>
      </c>
      <c r="C37" s="24">
        <f>C38+C39</f>
        <v>0</v>
      </c>
      <c r="D37" s="24">
        <f t="shared" ref="D37:G37" si="6">D38+D39</f>
        <v>0</v>
      </c>
      <c r="E37" s="24">
        <f t="shared" si="6"/>
        <v>0</v>
      </c>
      <c r="F37" s="24">
        <f t="shared" si="6"/>
        <v>0</v>
      </c>
      <c r="G37" s="24">
        <f t="shared" si="6"/>
        <v>0</v>
      </c>
      <c r="H37" s="24">
        <f t="shared" si="5"/>
        <v>0</v>
      </c>
    </row>
    <row r="38" spans="2:8" x14ac:dyDescent="0.25">
      <c r="B38" s="26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4">
        <f t="shared" si="5"/>
        <v>0</v>
      </c>
    </row>
    <row r="39" spans="2:8" x14ac:dyDescent="0.25">
      <c r="B39" s="26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4">
        <f t="shared" si="5"/>
        <v>0</v>
      </c>
    </row>
    <row r="40" spans="2:8" x14ac:dyDescent="0.25">
      <c r="B40" s="27"/>
      <c r="C40" s="28"/>
      <c r="D40" s="28"/>
      <c r="E40" s="28"/>
      <c r="F40" s="28"/>
      <c r="G40" s="28"/>
      <c r="H40" s="28"/>
    </row>
    <row r="41" spans="2:8" x14ac:dyDescent="0.25">
      <c r="B41" s="29" t="s">
        <v>44</v>
      </c>
      <c r="C41" s="30">
        <f>SUM(C9,C10,C11,C12,C13,C14,C15,C16,C28,C34,C35,C37)</f>
        <v>16876324</v>
      </c>
      <c r="D41" s="30">
        <f t="shared" ref="D41:F41" si="7">SUM(D9,D10,D11,D12,D13,D14,D15,D16,D28,D34,D35,D37)</f>
        <v>0</v>
      </c>
      <c r="E41" s="30">
        <f t="shared" si="7"/>
        <v>16876324</v>
      </c>
      <c r="F41" s="30">
        <f t="shared" si="7"/>
        <v>11981680.93</v>
      </c>
      <c r="G41" s="30">
        <f>SUM(G9,G10,G11,G12,G13,G14,G15,G16,G28,G34,G35,G37)</f>
        <v>11981680.93</v>
      </c>
      <c r="H41" s="30">
        <f>SUM(H9,H10,H11,H12,H13,H14,H15,H16,H28,H34,H35,H37)</f>
        <v>-4894643.07</v>
      </c>
    </row>
    <row r="42" spans="2:8" x14ac:dyDescent="0.25">
      <c r="B42" s="29" t="s">
        <v>45</v>
      </c>
      <c r="C42" s="31"/>
      <c r="D42" s="31"/>
      <c r="E42" s="31"/>
      <c r="F42" s="31"/>
      <c r="G42" s="31"/>
      <c r="H42" s="32">
        <f>IF(H41&gt;0,H41,0)</f>
        <v>0</v>
      </c>
    </row>
    <row r="43" spans="2:8" x14ac:dyDescent="0.25">
      <c r="B43" s="27"/>
      <c r="C43" s="27"/>
      <c r="D43" s="27"/>
      <c r="E43" s="27"/>
      <c r="F43" s="27"/>
      <c r="G43" s="27"/>
      <c r="H43" s="27"/>
    </row>
    <row r="44" spans="2:8" x14ac:dyDescent="0.25">
      <c r="B44" s="29" t="s">
        <v>46</v>
      </c>
      <c r="C44" s="27"/>
      <c r="D44" s="27"/>
      <c r="E44" s="27"/>
      <c r="F44" s="27"/>
      <c r="G44" s="27"/>
      <c r="H44" s="27"/>
    </row>
    <row r="45" spans="2:8" x14ac:dyDescent="0.25">
      <c r="B45" s="21" t="s">
        <v>47</v>
      </c>
      <c r="C45" s="22">
        <f>SUM(C46:C53)</f>
        <v>0</v>
      </c>
      <c r="D45" s="22">
        <f t="shared" ref="D45:H45" si="8">SUM(D46:D53)</f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  <c r="H45" s="22">
        <f t="shared" si="8"/>
        <v>0</v>
      </c>
    </row>
    <row r="46" spans="2:8" x14ac:dyDescent="0.25">
      <c r="B46" s="33" t="s">
        <v>48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f>G46-C46</f>
        <v>0</v>
      </c>
    </row>
    <row r="47" spans="2:8" x14ac:dyDescent="0.25">
      <c r="B47" s="33" t="s">
        <v>49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f t="shared" ref="H47:H53" si="9">G47-C47</f>
        <v>0</v>
      </c>
    </row>
    <row r="48" spans="2:8" x14ac:dyDescent="0.25">
      <c r="B48" s="33" t="s">
        <v>50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 t="shared" si="9"/>
        <v>0</v>
      </c>
    </row>
    <row r="49" spans="2:8" ht="22.5" x14ac:dyDescent="0.25">
      <c r="B49" s="33" t="s">
        <v>51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si="9"/>
        <v>0</v>
      </c>
    </row>
    <row r="50" spans="2:8" x14ac:dyDescent="0.25">
      <c r="B50" s="33" t="s">
        <v>52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 t="shared" si="9"/>
        <v>0</v>
      </c>
    </row>
    <row r="51" spans="2:8" x14ac:dyDescent="0.25">
      <c r="B51" s="33" t="s">
        <v>53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 t="shared" si="9"/>
        <v>0</v>
      </c>
    </row>
    <row r="52" spans="2:8" x14ac:dyDescent="0.25">
      <c r="B52" s="34" t="s">
        <v>54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si="9"/>
        <v>0</v>
      </c>
    </row>
    <row r="53" spans="2:8" x14ac:dyDescent="0.25">
      <c r="B53" s="26" t="s">
        <v>55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9"/>
        <v>0</v>
      </c>
    </row>
    <row r="54" spans="2:8" x14ac:dyDescent="0.25">
      <c r="B54" s="21" t="s">
        <v>56</v>
      </c>
      <c r="C54" s="22">
        <f>SUM(C55:C58)</f>
        <v>0</v>
      </c>
      <c r="D54" s="22">
        <f t="shared" ref="D54:H54" si="10">SUM(D55:D58)</f>
        <v>0</v>
      </c>
      <c r="E54" s="22">
        <f t="shared" si="10"/>
        <v>0</v>
      </c>
      <c r="F54" s="24">
        <f t="shared" si="10"/>
        <v>0</v>
      </c>
      <c r="G54" s="24">
        <f t="shared" si="10"/>
        <v>0</v>
      </c>
      <c r="H54" s="22">
        <f t="shared" si="10"/>
        <v>0</v>
      </c>
    </row>
    <row r="55" spans="2:8" x14ac:dyDescent="0.25">
      <c r="B55" s="34" t="s">
        <v>57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>G55-C55</f>
        <v>0</v>
      </c>
    </row>
    <row r="56" spans="2:8" x14ac:dyDescent="0.25">
      <c r="B56" s="33" t="s">
        <v>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f t="shared" ref="H56:H58" si="11">G56-C56</f>
        <v>0</v>
      </c>
    </row>
    <row r="57" spans="2:8" x14ac:dyDescent="0.25">
      <c r="B57" s="33" t="s">
        <v>59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 t="shared" si="11"/>
        <v>0</v>
      </c>
    </row>
    <row r="58" spans="2:8" x14ac:dyDescent="0.25">
      <c r="B58" s="34" t="s">
        <v>60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si="11"/>
        <v>0</v>
      </c>
    </row>
    <row r="59" spans="2:8" x14ac:dyDescent="0.25">
      <c r="B59" s="21" t="s">
        <v>61</v>
      </c>
      <c r="C59" s="22">
        <f>SUM(C60:C61)</f>
        <v>0</v>
      </c>
      <c r="D59" s="22">
        <f t="shared" ref="D59:H59" si="12">SUM(D60:D61)</f>
        <v>0</v>
      </c>
      <c r="E59" s="22">
        <f t="shared" si="12"/>
        <v>0</v>
      </c>
      <c r="F59" s="22">
        <f t="shared" si="12"/>
        <v>0</v>
      </c>
      <c r="G59" s="22">
        <f t="shared" si="12"/>
        <v>0</v>
      </c>
      <c r="H59" s="22">
        <f t="shared" si="12"/>
        <v>0</v>
      </c>
    </row>
    <row r="60" spans="2:8" x14ac:dyDescent="0.25">
      <c r="B60" s="33" t="s">
        <v>62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4">
        <f>G60-C60</f>
        <v>0</v>
      </c>
    </row>
    <row r="61" spans="2:8" x14ac:dyDescent="0.25">
      <c r="B61" s="33" t="s">
        <v>63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4">
        <f>G61-C61</f>
        <v>0</v>
      </c>
    </row>
    <row r="62" spans="2:8" x14ac:dyDescent="0.25">
      <c r="B62" s="21" t="s">
        <v>64</v>
      </c>
      <c r="C62" s="22">
        <v>647920</v>
      </c>
      <c r="D62" s="22">
        <v>0</v>
      </c>
      <c r="E62" s="22">
        <v>647920</v>
      </c>
      <c r="F62" s="22">
        <v>0</v>
      </c>
      <c r="G62" s="22">
        <v>0</v>
      </c>
      <c r="H62" s="24">
        <f>G62-C62</f>
        <v>-647920</v>
      </c>
    </row>
    <row r="63" spans="2:8" x14ac:dyDescent="0.25">
      <c r="B63" s="21" t="s">
        <v>65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4">
        <f>G63-C63</f>
        <v>0</v>
      </c>
    </row>
    <row r="64" spans="2:8" x14ac:dyDescent="0.25">
      <c r="B64" s="27"/>
      <c r="C64" s="27"/>
      <c r="D64" s="27"/>
      <c r="E64" s="27"/>
      <c r="F64" s="27"/>
      <c r="G64" s="27"/>
      <c r="H64" s="27"/>
    </row>
    <row r="65" spans="2:8" x14ac:dyDescent="0.25">
      <c r="B65" s="29" t="s">
        <v>66</v>
      </c>
      <c r="C65" s="30">
        <f>C45+C54+C59+C62+C63</f>
        <v>647920</v>
      </c>
      <c r="D65" s="30">
        <f t="shared" ref="D65:H65" si="13">D45+D54+D59+D62+D63</f>
        <v>0</v>
      </c>
      <c r="E65" s="30">
        <f t="shared" si="13"/>
        <v>647920</v>
      </c>
      <c r="F65" s="30">
        <f t="shared" si="13"/>
        <v>0</v>
      </c>
      <c r="G65" s="30">
        <f t="shared" si="13"/>
        <v>0</v>
      </c>
      <c r="H65" s="30">
        <f t="shared" si="13"/>
        <v>-647920</v>
      </c>
    </row>
    <row r="66" spans="2:8" x14ac:dyDescent="0.25">
      <c r="B66" s="27"/>
      <c r="C66" s="35"/>
      <c r="D66" s="35"/>
      <c r="E66" s="35"/>
      <c r="F66" s="35"/>
      <c r="G66" s="35"/>
      <c r="H66" s="35"/>
    </row>
    <row r="67" spans="2:8" x14ac:dyDescent="0.25">
      <c r="B67" s="29" t="s">
        <v>67</v>
      </c>
      <c r="C67" s="30">
        <f>C68</f>
        <v>0</v>
      </c>
      <c r="D67" s="30">
        <f t="shared" ref="D67:H67" si="14">D68</f>
        <v>0</v>
      </c>
      <c r="E67" s="30">
        <f t="shared" si="14"/>
        <v>0</v>
      </c>
      <c r="F67" s="30">
        <f t="shared" si="14"/>
        <v>0</v>
      </c>
      <c r="G67" s="30">
        <f t="shared" si="14"/>
        <v>0</v>
      </c>
      <c r="H67" s="30">
        <f t="shared" si="14"/>
        <v>0</v>
      </c>
    </row>
    <row r="68" spans="2:8" x14ac:dyDescent="0.25">
      <c r="B68" s="21" t="s">
        <v>68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>G68-C68</f>
        <v>0</v>
      </c>
    </row>
    <row r="69" spans="2:8" x14ac:dyDescent="0.25">
      <c r="B69" s="27"/>
      <c r="C69" s="27"/>
      <c r="D69" s="27"/>
      <c r="E69" s="27"/>
      <c r="F69" s="27"/>
      <c r="G69" s="27"/>
      <c r="H69" s="27"/>
    </row>
    <row r="70" spans="2:8" x14ac:dyDescent="0.25">
      <c r="B70" s="29" t="s">
        <v>69</v>
      </c>
      <c r="C70" s="30">
        <f>C41+C65+C67</f>
        <v>17524244</v>
      </c>
      <c r="D70" s="30">
        <f t="shared" ref="D70:H70" si="15">D41+D65+D67</f>
        <v>0</v>
      </c>
      <c r="E70" s="30">
        <f t="shared" si="15"/>
        <v>17524244</v>
      </c>
      <c r="F70" s="30">
        <f t="shared" si="15"/>
        <v>11981680.93</v>
      </c>
      <c r="G70" s="30">
        <f t="shared" si="15"/>
        <v>11981680.93</v>
      </c>
      <c r="H70" s="30">
        <f t="shared" si="15"/>
        <v>-5542563.0700000003</v>
      </c>
    </row>
    <row r="71" spans="2:8" x14ac:dyDescent="0.25">
      <c r="B71" s="27"/>
      <c r="C71" s="27"/>
      <c r="D71" s="27"/>
      <c r="E71" s="27"/>
      <c r="F71" s="27"/>
      <c r="G71" s="27"/>
      <c r="H71" s="27"/>
    </row>
    <row r="72" spans="2:8" x14ac:dyDescent="0.25">
      <c r="B72" s="29" t="s">
        <v>70</v>
      </c>
      <c r="C72" s="27"/>
      <c r="D72" s="27"/>
      <c r="E72" s="27"/>
      <c r="F72" s="27"/>
      <c r="G72" s="27"/>
      <c r="H72" s="27"/>
    </row>
    <row r="73" spans="2:8" x14ac:dyDescent="0.25">
      <c r="B73" s="36" t="s">
        <v>71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f>G73-C73</f>
        <v>0</v>
      </c>
    </row>
    <row r="74" spans="2:8" x14ac:dyDescent="0.25">
      <c r="B74" s="36" t="s">
        <v>72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f>G74-C74</f>
        <v>0</v>
      </c>
    </row>
    <row r="75" spans="2:8" x14ac:dyDescent="0.25">
      <c r="B75" s="37" t="s">
        <v>73</v>
      </c>
      <c r="C75" s="30">
        <f>C73+C74</f>
        <v>0</v>
      </c>
      <c r="D75" s="30">
        <f t="shared" ref="D75:H75" si="16">D73+D74</f>
        <v>0</v>
      </c>
      <c r="E75" s="30">
        <f t="shared" si="16"/>
        <v>0</v>
      </c>
      <c r="F75" s="30">
        <f t="shared" si="16"/>
        <v>0</v>
      </c>
      <c r="G75" s="30">
        <f t="shared" si="16"/>
        <v>0</v>
      </c>
      <c r="H75" s="30">
        <f t="shared" si="16"/>
        <v>0</v>
      </c>
    </row>
    <row r="76" spans="2:8" x14ac:dyDescent="0.25">
      <c r="B76" s="38"/>
      <c r="C76" s="39"/>
      <c r="D76" s="39"/>
      <c r="E76" s="39"/>
      <c r="F76" s="39"/>
      <c r="G76" s="39"/>
      <c r="H76" s="39"/>
    </row>
    <row r="79" spans="2:8" x14ac:dyDescent="0.25">
      <c r="B79" s="40" t="s">
        <v>74</v>
      </c>
      <c r="C79" s="41"/>
      <c r="D79" s="41"/>
    </row>
    <row r="80" spans="2:8" x14ac:dyDescent="0.25">
      <c r="B80" s="42"/>
      <c r="C80" s="41"/>
      <c r="D80" s="41"/>
    </row>
    <row r="81" spans="2:7" x14ac:dyDescent="0.25">
      <c r="B81" s="42"/>
      <c r="C81" s="41"/>
      <c r="D81" s="41"/>
    </row>
    <row r="82" spans="2:7" x14ac:dyDescent="0.25">
      <c r="B82" s="42"/>
      <c r="C82" s="41"/>
      <c r="D82" s="41"/>
    </row>
    <row r="83" spans="2:7" x14ac:dyDescent="0.25">
      <c r="B83" s="42"/>
      <c r="C83" s="41"/>
      <c r="D83" s="41"/>
    </row>
    <row r="84" spans="2:7" x14ac:dyDescent="0.25">
      <c r="B84" s="43"/>
      <c r="C84" s="44"/>
      <c r="D84" s="43"/>
    </row>
    <row r="85" spans="2:7" x14ac:dyDescent="0.25">
      <c r="B85" s="45"/>
      <c r="C85" s="43"/>
      <c r="D85" s="43"/>
    </row>
    <row r="86" spans="2:7" x14ac:dyDescent="0.25">
      <c r="B86" s="43" t="s">
        <v>75</v>
      </c>
      <c r="C86" s="45" t="s">
        <v>76</v>
      </c>
      <c r="D86" s="46"/>
      <c r="G86" s="42" t="s">
        <v>75</v>
      </c>
    </row>
    <row r="87" spans="2:7" x14ac:dyDescent="0.25">
      <c r="B87" s="47" t="s">
        <v>77</v>
      </c>
      <c r="C87" s="48" t="s">
        <v>78</v>
      </c>
      <c r="D87" s="46"/>
      <c r="G87" s="42" t="s">
        <v>79</v>
      </c>
    </row>
    <row r="88" spans="2:7" x14ac:dyDescent="0.25">
      <c r="B88" s="41" t="s">
        <v>80</v>
      </c>
      <c r="C88" s="49" t="s">
        <v>81</v>
      </c>
      <c r="D88" s="46"/>
      <c r="G88" s="42" t="s">
        <v>82</v>
      </c>
    </row>
    <row r="89" spans="2:7" x14ac:dyDescent="0.25">
      <c r="B89" s="42"/>
      <c r="C89" s="41"/>
      <c r="D89" s="41"/>
    </row>
    <row r="90" spans="2:7" x14ac:dyDescent="0.25">
      <c r="B90" s="42"/>
      <c r="C90" s="41"/>
      <c r="D90" s="41"/>
    </row>
    <row r="91" spans="2:7" x14ac:dyDescent="0.25">
      <c r="B91" s="42"/>
      <c r="C91" s="41"/>
      <c r="D91" s="41"/>
    </row>
    <row r="92" spans="2:7" x14ac:dyDescent="0.25">
      <c r="B92" s="42"/>
      <c r="C92" s="41"/>
      <c r="D92" s="41"/>
    </row>
    <row r="93" spans="2:7" x14ac:dyDescent="0.25">
      <c r="B93" s="42"/>
      <c r="C93" s="41"/>
      <c r="D93" s="41"/>
    </row>
    <row r="94" spans="2:7" x14ac:dyDescent="0.25">
      <c r="B94" s="42"/>
      <c r="C94" s="41"/>
      <c r="D94" s="41"/>
    </row>
    <row r="95" spans="2:7" x14ac:dyDescent="0.25">
      <c r="C95" s="46"/>
      <c r="D95" s="41"/>
    </row>
    <row r="96" spans="2:7" x14ac:dyDescent="0.25">
      <c r="C96" s="46"/>
      <c r="D96" s="41"/>
    </row>
    <row r="97" spans="3:4" x14ac:dyDescent="0.25">
      <c r="C97" s="46"/>
      <c r="D97" s="41"/>
    </row>
  </sheetData>
  <mergeCells count="8">
    <mergeCell ref="B1:H1"/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9:H7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2018-10-30T16:34:29Z</dcterms:created>
  <dcterms:modified xsi:type="dcterms:W3CDTF">2018-10-30T16:35:08Z</dcterms:modified>
</cp:coreProperties>
</file>