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B27" i="4" l="1"/>
  <c r="B13" i="4"/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C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<sst xmlns="http://schemas.openxmlformats.org/spreadsheetml/2006/main" count="69" uniqueCount="69">
  <si>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</si>
  <si>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</si>
  <si>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</si>
  <si>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</si>
  <si>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</si>
  <si>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</si>
  <si>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</si>
  <si>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</si>
  <si>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</si>
  <si>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</si>
  <si>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</si>
  <si>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</si>
  <si>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</si>
  <si>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</si>
  <si>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</si>
  <si>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</si>
  <si>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</si>
  <si>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</si>
  <si>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</si>
  <si>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</si>
  <si>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</si>
  <si>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</si>
  <si>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</si>
  <si>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</si>
  <si>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</si>
  <si>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</si>
  <si>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</si>
  <si>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</si>
  <si>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</si>
  <si>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</si>
  <si>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</si>
  <si>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</si>
  <si>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</si>
  <si>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</si>
  <si>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</si>
  <si>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</si>
  <si>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</si>
  <si>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</si>
  <si>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</si>
  <si>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</si>
  <si>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</si>
  <si>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</si>
  <si>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</si>
  <si>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</si>
  <si>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</si>
  <si>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</si>
  <si>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</si>
  <si>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</si>
  <si>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</si>
  <si>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</si>
  <si>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</si>
  <si>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</si>
  <si>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</si>
  <si>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</si>
  <si>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</si>
  <si>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</si>
  <si>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</si>
  <si>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</si>
  <si>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</si>
  <si>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____________________________________</t>
  </si>
  <si>
    <t>___________________________________</t>
  </si>
  <si>
    <t>________________________________________</t>
  </si>
  <si>
    <t xml:space="preserve">             Encargada Administrativa</t>
  </si>
  <si>
    <t xml:space="preserve">      Presidente del Consejo Directivo</t>
  </si>
  <si>
    <t xml:space="preserve">                            Director General</t>
  </si>
  <si>
    <t xml:space="preserve"> C.P. María Guadalupe González Aguilera</t>
  </si>
  <si>
    <t xml:space="preserve">             Dr. José Soria Gasca</t>
  </si>
  <si>
    <t xml:space="preserve">                   Ing. Adrián Ramírez Rocha</t>
  </si>
  <si>
    <t>SISTEMA DE AGUA POTABLE Y ALCANTARILLADO DE ROMITA
ESTADO DE SITUACION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</si>
</sst>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47625</xdr:rowOff>
    </xdr:from>
    <xdr:to>
      <xdr:col>0</xdr:col>
      <xdr:colOff>2177609</xdr:colOff>
      <xdr:row>0</xdr:row>
      <xdr:rowOff>723900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7625"/>
          <a:ext cx="189185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zoomScaleSheetLayoutView="100" workbookViewId="0">
      <selection activeCell="A4" sqref="A4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3.75" customHeight="1" x14ac:dyDescent="0.2">
      <c r="A1" s="46" t="s">
        <v>68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955585.49</v>
      </c>
      <c r="C5" s="12">
        <v>253729.37</v>
      </c>
      <c r="D5" s="17"/>
      <c r="E5" s="11" t="s">
        <v>41</v>
      </c>
      <c r="F5" s="12">
        <v>2470653.9700000002</v>
      </c>
      <c r="G5" s="5">
        <v>2230872.87</v>
      </c>
    </row>
    <row r="6" spans="1:7" x14ac:dyDescent="0.2">
      <c r="A6" s="30" t="s">
        <v>28</v>
      </c>
      <c r="B6" s="12">
        <v>7905100.9199999999</v>
      </c>
      <c r="C6" s="12">
        <v>7961494.7999999998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231608.3</v>
      </c>
      <c r="C9" s="12">
        <v>232558.41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-2982437.43</v>
      </c>
      <c r="C10" s="12">
        <v>-2982437.43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6109857.2800000012</v>
      </c>
      <c r="C13" s="10">
        <f>SUM(C5:C11)</f>
        <v>5465345.1500000004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2470653.9700000002</v>
      </c>
      <c r="G14" s="5">
        <f>SUM(G5:G12)</f>
        <v>2230872.87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1681202.56</v>
      </c>
      <c r="C18" s="12">
        <v>1681202.56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19220424.079999998</v>
      </c>
      <c r="C19" s="12">
        <v>19017547.52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93761</v>
      </c>
      <c r="C20" s="12">
        <v>93761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-5790952.0099999998</v>
      </c>
      <c r="C21" s="12">
        <v>-5592845.5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2470653.9700000002</v>
      </c>
      <c r="G26" s="6">
        <f>SUM(G14+G24)</f>
        <v>2230872.87</v>
      </c>
    </row>
    <row r="27" spans="1:7" x14ac:dyDescent="0.2">
      <c r="A27" s="37" t="s">
        <v>8</v>
      </c>
      <c r="B27" s="10">
        <f>SUM(B16:B23)+B25</f>
        <v>15204435.629999997</v>
      </c>
      <c r="C27" s="10">
        <f>SUM(C16:C23)+C25</f>
        <v>15199665.579999998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21314292.909999996</v>
      </c>
      <c r="C29" s="10">
        <f>C13+C27</f>
        <v>20665010.729999997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14307467.43</v>
      </c>
      <c r="G30" s="6">
        <f>SUM(G31:G33)</f>
        <v>14307467.43</v>
      </c>
    </row>
    <row r="31" spans="1:7" x14ac:dyDescent="0.2">
      <c r="A31" s="31"/>
      <c r="B31" s="15"/>
      <c r="C31" s="15"/>
      <c r="D31" s="17"/>
      <c r="E31" s="11" t="s">
        <v>2</v>
      </c>
      <c r="F31" s="12">
        <v>14307467.43</v>
      </c>
      <c r="G31" s="5">
        <v>14307467.43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4536171.51</v>
      </c>
      <c r="G35" s="6">
        <f>SUM(G36:G40)</f>
        <v>4126670.4299999997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409501.08</v>
      </c>
      <c r="G36" s="5">
        <v>-163507.84</v>
      </c>
    </row>
    <row r="37" spans="1:7" x14ac:dyDescent="0.2">
      <c r="A37" s="31"/>
      <c r="B37" s="15"/>
      <c r="C37" s="15"/>
      <c r="D37" s="17"/>
      <c r="E37" s="11" t="s">
        <v>19</v>
      </c>
      <c r="F37" s="12">
        <v>4126670.43</v>
      </c>
      <c r="G37" s="5">
        <v>4290178.2699999996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18843638.939999998</v>
      </c>
      <c r="G46" s="5">
        <f>SUM(G42+G35+G30)</f>
        <v>18434137.859999999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21314292.909999996</v>
      </c>
      <c r="G48" s="20">
        <f>G46+G26</f>
        <v>20665010.73</v>
      </c>
    </row>
    <row r="49" spans="1:8" x14ac:dyDescent="0.2">
      <c r="A49" s="33"/>
      <c r="B49" s="34"/>
      <c r="C49" s="35"/>
      <c r="D49" s="35"/>
      <c r="E49" s="35"/>
      <c r="F49" s="35"/>
      <c r="G49" s="36"/>
    </row>
    <row r="50" spans="1:8" ht="22.5" customHeight="1" x14ac:dyDescent="0.2">
      <c r="A50" s="49" t="s">
        <v>58</v>
      </c>
      <c r="B50" s="49"/>
      <c r="C50" s="49"/>
      <c r="D50" s="49"/>
      <c r="E50" s="49"/>
      <c r="F50" s="49"/>
      <c r="G50" s="49"/>
    </row>
    <row r="53" spans="1:8" x14ac:dyDescent="0.2">
      <c r="A53" s="2"/>
      <c r="B53" s="2"/>
      <c r="C53" s="2"/>
      <c r="D53" s="2"/>
      <c r="E53"/>
      <c r="F53"/>
      <c r="H53"/>
    </row>
    <row r="54" spans="1:8" x14ac:dyDescent="0.2">
      <c r="A54" s="2" t="s">
        <v>60</v>
      </c>
      <c r="C54" s="2" t="s">
        <v>61</v>
      </c>
      <c r="D54" s="43"/>
      <c r="E54"/>
      <c r="F54" t="s">
        <v>59</v>
      </c>
      <c r="H54"/>
    </row>
    <row r="55" spans="1:8" x14ac:dyDescent="0.2">
      <c r="A55" s="44" t="s">
        <v>63</v>
      </c>
      <c r="C55" s="45" t="s">
        <v>64</v>
      </c>
      <c r="D55" s="44"/>
      <c r="E55"/>
      <c r="F55" t="s">
        <v>62</v>
      </c>
      <c r="H55"/>
    </row>
    <row r="56" spans="1:8" x14ac:dyDescent="0.2">
      <c r="A56" t="s">
        <v>66</v>
      </c>
      <c r="C56" t="s">
        <v>67</v>
      </c>
      <c r="D56"/>
      <c r="E56"/>
      <c r="F56" t="s">
        <v>65</v>
      </c>
      <c r="H5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Width="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2018-07-25T18:10:26Z</cp:lastPrinted>
  <dcterms:created xsi:type="dcterms:W3CDTF">2012-12-11T20:26:08Z</dcterms:created>
  <dcterms:modified xsi:type="dcterms:W3CDTF">2019-02-05T17:49:10Z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