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3ER. TRIMESTRE 2019\PUBLICAR EN LA PAGINA 3ER TRIM 19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77" i="6" l="1"/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1" i="6"/>
  <c r="H50" i="6"/>
  <c r="H48" i="6"/>
  <c r="H47" i="6"/>
  <c r="H46" i="6"/>
  <c r="H42" i="6"/>
  <c r="H41" i="6"/>
  <c r="H40" i="6"/>
  <c r="H39" i="6"/>
  <c r="H38" i="6"/>
  <c r="H37" i="6"/>
  <c r="H36" i="6"/>
  <c r="H35" i="6"/>
  <c r="H34" i="6"/>
  <c r="H33" i="6"/>
  <c r="H22" i="6"/>
  <c r="H21" i="6"/>
  <c r="H16" i="6"/>
  <c r="H12" i="6"/>
  <c r="H11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H54" i="6" s="1"/>
  <c r="E52" i="6"/>
  <c r="H52" i="6" s="1"/>
  <c r="E51" i="6"/>
  <c r="E50" i="6"/>
  <c r="E49" i="6"/>
  <c r="H49" i="6" s="1"/>
  <c r="E48" i="6"/>
  <c r="E47" i="6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53" i="6" l="1"/>
  <c r="H53" i="6" s="1"/>
  <c r="E43" i="6"/>
  <c r="H43" i="6" s="1"/>
  <c r="E23" i="6"/>
  <c r="H23" i="6" s="1"/>
  <c r="F77" i="6"/>
  <c r="G77" i="6"/>
  <c r="E13" i="6"/>
  <c r="H13" i="6" s="1"/>
  <c r="D77" i="6"/>
  <c r="C77" i="6"/>
  <c r="E5" i="6"/>
  <c r="E77" i="6" l="1"/>
  <c r="H5" i="6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<sst xmlns="http://schemas.openxmlformats.org/spreadsheetml/2006/main" count="91" uniqueCount="91">
  <si>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</si>
  <si>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</si>
  <si>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</si>
  <si>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</si>
  <si>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</si>
  <si>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</si>
  <si>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</si>
  <si>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</si>
  <si>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</si>
  <si>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</si>
  <si>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</si>
  <si>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</si>
  <si>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</si>
  <si>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</si>
  <si>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</si>
  <si>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</si>
  <si>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</si>
  <si>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</si>
  <si>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</si>
  <si>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</si>
  <si>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</si>
  <si>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</si>
  <si>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</si>
  <si>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</si>
  <si>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</si>
  <si>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</si>
  <si>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</si>
  <si>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</si>
  <si>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</si>
  <si>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</si>
  <si>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</si>
  <si>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</si>
  <si>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</si>
  <si>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</si>
  <si>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</si>
  <si>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</si>
  <si>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</si>
  <si>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</si>
  <si>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</si>
  <si>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</si>
  <si>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</si>
  <si>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</si>
  <si>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</si>
  <si>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</si>
  <si>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</si>
  <si>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</si>
  <si>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</si>
  <si>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</si>
  <si>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</si>
  <si>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</si>
  <si>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</si>
  <si>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</si>
  <si>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</si>
  <si>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</si>
  <si>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</si>
  <si>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</si>
  <si>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</si>
  <si>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</si>
  <si>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</si>
  <si>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</si>
  <si>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</si>
  <si>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</si>
  <si>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</si>
  <si>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</si>
  <si>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</si>
  <si>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</si>
  <si>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</si>
  <si>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</si>
  <si>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</si>
  <si>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</si>
  <si>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</si>
  <si>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</si>
  <si>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</si>
  <si>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</si>
  <si>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</si>
  <si>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</si>
  <si>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</si>
  <si>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</si>
  <si>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</si>
  <si>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</si>
  <si>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</si>
  <si>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</si>
  <si>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</si>
  <si>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DE AGUA POTABLE Y ALCANTARILLADO DE ROMITA, GTO.
ESTADO ANALÍTICO DEL EJERCICIO DEL PRESUPUESTO DE EGRESOS
Clasificación por Objeto del Gasto (Capítulo y Concepto)
Del 1 de Enero al AL 30 DE SEPTIEMBRE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</si>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</sst>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right" vertical="top" wrapText="1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workbookViewId="0">
      <selection activeCell="D21" sqref="D2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3" t="s">
        <v>83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9</v>
      </c>
      <c r="B2" s="29"/>
      <c r="C2" s="23" t="s">
        <v>15</v>
      </c>
      <c r="D2" s="24"/>
      <c r="E2" s="24"/>
      <c r="F2" s="24"/>
      <c r="G2" s="25"/>
      <c r="H2" s="26" t="s">
        <v>14</v>
      </c>
    </row>
    <row r="3" spans="1:8" ht="24.95" customHeight="1" x14ac:dyDescent="0.2">
      <c r="A3" s="30"/>
      <c r="B3" s="31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7"/>
    </row>
    <row r="4" spans="1:8" x14ac:dyDescent="0.2">
      <c r="A4" s="32"/>
      <c r="B4" s="33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9097229.7599999998</v>
      </c>
      <c r="D5" s="9">
        <f>SUM(D6:D12)</f>
        <v>152595.77999999997</v>
      </c>
      <c r="E5" s="9">
        <f>C5+D5</f>
        <v>9249825.5399999991</v>
      </c>
      <c r="F5" s="9">
        <f>SUM(F6:F12)</f>
        <v>6426074.5399999991</v>
      </c>
      <c r="G5" s="9">
        <f>SUM(G6:G12)</f>
        <v>6210742.4299999997</v>
      </c>
      <c r="H5" s="9">
        <f>E5-F5</f>
        <v>2823751</v>
      </c>
    </row>
    <row r="6" spans="1:8" x14ac:dyDescent="0.2">
      <c r="A6" s="14">
        <v>1100</v>
      </c>
      <c r="B6" s="6" t="s">
        <v>25</v>
      </c>
      <c r="C6" s="10">
        <v>4219467.6100000003</v>
      </c>
      <c r="D6" s="10">
        <v>-150655.51999999999</v>
      </c>
      <c r="E6" s="10">
        <f t="shared" ref="E6:E69" si="0">C6+D6</f>
        <v>4068812.0900000003</v>
      </c>
      <c r="F6" s="10">
        <v>3181759.11</v>
      </c>
      <c r="G6" s="10">
        <v>3181759.11</v>
      </c>
      <c r="H6" s="10">
        <f t="shared" ref="H6:H69" si="1">E6-F6</f>
        <v>887052.98000000045</v>
      </c>
    </row>
    <row r="7" spans="1:8" x14ac:dyDescent="0.2">
      <c r="A7" s="14">
        <v>1200</v>
      </c>
      <c r="B7" s="6" t="s">
        <v>26</v>
      </c>
      <c r="C7" s="10">
        <v>532447.96</v>
      </c>
      <c r="D7" s="10">
        <v>696531.76</v>
      </c>
      <c r="E7" s="10">
        <f t="shared" si="0"/>
        <v>1228979.72</v>
      </c>
      <c r="F7" s="10">
        <v>778151.6</v>
      </c>
      <c r="G7" s="10">
        <v>778151.6</v>
      </c>
      <c r="H7" s="10">
        <f t="shared" si="1"/>
        <v>450828.12</v>
      </c>
    </row>
    <row r="8" spans="1:8" x14ac:dyDescent="0.2">
      <c r="A8" s="14">
        <v>1300</v>
      </c>
      <c r="B8" s="6" t="s">
        <v>27</v>
      </c>
      <c r="C8" s="10">
        <v>1063844.72</v>
      </c>
      <c r="D8" s="10">
        <v>27791.23</v>
      </c>
      <c r="E8" s="10">
        <f t="shared" si="0"/>
        <v>1091635.95</v>
      </c>
      <c r="F8" s="10">
        <v>376634.26</v>
      </c>
      <c r="G8" s="10">
        <v>376634.26</v>
      </c>
      <c r="H8" s="10">
        <f t="shared" si="1"/>
        <v>715001.69</v>
      </c>
    </row>
    <row r="9" spans="1:8" x14ac:dyDescent="0.2">
      <c r="A9" s="14">
        <v>1400</v>
      </c>
      <c r="B9" s="6" t="s">
        <v>1</v>
      </c>
      <c r="C9" s="10">
        <v>1047519.2</v>
      </c>
      <c r="D9" s="10">
        <v>0</v>
      </c>
      <c r="E9" s="10">
        <f t="shared" si="0"/>
        <v>1047519.2</v>
      </c>
      <c r="F9" s="10">
        <v>779137.92</v>
      </c>
      <c r="G9" s="10">
        <v>778427.19</v>
      </c>
      <c r="H9" s="10">
        <f t="shared" si="1"/>
        <v>268381.27999999991</v>
      </c>
    </row>
    <row r="10" spans="1:8" x14ac:dyDescent="0.2">
      <c r="A10" s="14">
        <v>1500</v>
      </c>
      <c r="B10" s="6" t="s">
        <v>28</v>
      </c>
      <c r="C10" s="10">
        <v>1390056.74</v>
      </c>
      <c r="D10" s="10">
        <v>-412921.24</v>
      </c>
      <c r="E10" s="10">
        <f t="shared" si="0"/>
        <v>977135.5</v>
      </c>
      <c r="F10" s="10">
        <v>676697.55</v>
      </c>
      <c r="G10" s="10">
        <v>462076.17</v>
      </c>
      <c r="H10" s="10">
        <f t="shared" si="1"/>
        <v>300437.94999999995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843893.53</v>
      </c>
      <c r="D12" s="10">
        <v>-8150.45</v>
      </c>
      <c r="E12" s="10">
        <f t="shared" si="0"/>
        <v>835743.08000000007</v>
      </c>
      <c r="F12" s="10">
        <v>633694.1</v>
      </c>
      <c r="G12" s="10">
        <v>633694.1</v>
      </c>
      <c r="H12" s="10">
        <f t="shared" si="1"/>
        <v>202048.9800000001</v>
      </c>
    </row>
    <row r="13" spans="1:8" x14ac:dyDescent="0.2">
      <c r="A13" s="13" t="s">
        <v>17</v>
      </c>
      <c r="B13" s="2"/>
      <c r="C13" s="10">
        <f>SUM(C14:C22)</f>
        <v>2489860.0100000002</v>
      </c>
      <c r="D13" s="10">
        <f>SUM(D14:D22)</f>
        <v>22284.179999999993</v>
      </c>
      <c r="E13" s="10">
        <f t="shared" si="0"/>
        <v>2512144.1900000004</v>
      </c>
      <c r="F13" s="10">
        <f>SUM(F14:F22)</f>
        <v>1421771.7000000002</v>
      </c>
      <c r="G13" s="10">
        <f>SUM(G14:G22)</f>
        <v>572732.88</v>
      </c>
      <c r="H13" s="10">
        <f t="shared" si="1"/>
        <v>1090372.4900000002</v>
      </c>
    </row>
    <row r="14" spans="1:8" x14ac:dyDescent="0.2">
      <c r="A14" s="14">
        <v>2100</v>
      </c>
      <c r="B14" s="6" t="s">
        <v>30</v>
      </c>
      <c r="C14" s="10">
        <v>127986.64</v>
      </c>
      <c r="D14" s="10">
        <v>1700</v>
      </c>
      <c r="E14" s="10">
        <f t="shared" si="0"/>
        <v>129686.64</v>
      </c>
      <c r="F14" s="10">
        <v>72624.33</v>
      </c>
      <c r="G14" s="10">
        <v>11650.43</v>
      </c>
      <c r="H14" s="10">
        <f t="shared" si="1"/>
        <v>57062.31</v>
      </c>
    </row>
    <row r="15" spans="1:8" x14ac:dyDescent="0.2">
      <c r="A15" s="14">
        <v>2200</v>
      </c>
      <c r="B15" s="6" t="s">
        <v>31</v>
      </c>
      <c r="C15" s="10">
        <v>36256</v>
      </c>
      <c r="D15" s="10">
        <v>-13800</v>
      </c>
      <c r="E15" s="10">
        <f t="shared" si="0"/>
        <v>22456</v>
      </c>
      <c r="F15" s="10">
        <v>14371.94</v>
      </c>
      <c r="G15" s="10">
        <v>8980.4500000000007</v>
      </c>
      <c r="H15" s="10">
        <f t="shared" si="1"/>
        <v>8084.0599999999995</v>
      </c>
    </row>
    <row r="16" spans="1:8" x14ac:dyDescent="0.2">
      <c r="A16" s="14">
        <v>2300</v>
      </c>
      <c r="B16" s="6" t="s">
        <v>32</v>
      </c>
      <c r="C16" s="10">
        <v>633441.76</v>
      </c>
      <c r="D16" s="10">
        <v>0</v>
      </c>
      <c r="E16" s="10">
        <f t="shared" si="0"/>
        <v>633441.76</v>
      </c>
      <c r="F16" s="10">
        <v>276792.09999999998</v>
      </c>
      <c r="G16" s="10">
        <v>104630</v>
      </c>
      <c r="H16" s="10">
        <f t="shared" si="1"/>
        <v>356649.66000000003</v>
      </c>
    </row>
    <row r="17" spans="1:8" x14ac:dyDescent="0.2">
      <c r="A17" s="14">
        <v>2400</v>
      </c>
      <c r="B17" s="6" t="s">
        <v>33</v>
      </c>
      <c r="C17" s="10">
        <v>712059.6</v>
      </c>
      <c r="D17" s="10">
        <v>-28800</v>
      </c>
      <c r="E17" s="10">
        <f t="shared" si="0"/>
        <v>683259.6</v>
      </c>
      <c r="F17" s="10">
        <v>402701.4</v>
      </c>
      <c r="G17" s="10">
        <v>330128.65999999997</v>
      </c>
      <c r="H17" s="10">
        <f t="shared" si="1"/>
        <v>280558.19999999995</v>
      </c>
    </row>
    <row r="18" spans="1:8" x14ac:dyDescent="0.2">
      <c r="A18" s="14">
        <v>2500</v>
      </c>
      <c r="B18" s="6" t="s">
        <v>34</v>
      </c>
      <c r="C18" s="10">
        <v>2142.4</v>
      </c>
      <c r="D18" s="10">
        <v>0</v>
      </c>
      <c r="E18" s="10">
        <f t="shared" si="0"/>
        <v>2142.4</v>
      </c>
      <c r="F18" s="10">
        <v>0</v>
      </c>
      <c r="G18" s="10">
        <v>0</v>
      </c>
      <c r="H18" s="10">
        <f t="shared" si="1"/>
        <v>2142.4</v>
      </c>
    </row>
    <row r="19" spans="1:8" x14ac:dyDescent="0.2">
      <c r="A19" s="14">
        <v>2600</v>
      </c>
      <c r="B19" s="6" t="s">
        <v>35</v>
      </c>
      <c r="C19" s="10">
        <v>588677.5</v>
      </c>
      <c r="D19" s="10">
        <v>-20000</v>
      </c>
      <c r="E19" s="10">
        <f t="shared" si="0"/>
        <v>568677.5</v>
      </c>
      <c r="F19" s="10">
        <v>392462.05</v>
      </c>
      <c r="G19" s="10">
        <v>63111.08</v>
      </c>
      <c r="H19" s="10">
        <f t="shared" si="1"/>
        <v>176215.45</v>
      </c>
    </row>
    <row r="20" spans="1:8" x14ac:dyDescent="0.2">
      <c r="A20" s="14">
        <v>2700</v>
      </c>
      <c r="B20" s="6" t="s">
        <v>36</v>
      </c>
      <c r="C20" s="10">
        <v>110869.2</v>
      </c>
      <c r="D20" s="10">
        <v>0</v>
      </c>
      <c r="E20" s="10">
        <f t="shared" si="0"/>
        <v>110869.2</v>
      </c>
      <c r="F20" s="10">
        <v>50294.06</v>
      </c>
      <c r="G20" s="10">
        <v>7004.23</v>
      </c>
      <c r="H20" s="10">
        <f t="shared" si="1"/>
        <v>60575.14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278426.90999999997</v>
      </c>
      <c r="D22" s="10">
        <v>83184.179999999993</v>
      </c>
      <c r="E22" s="10">
        <f t="shared" si="0"/>
        <v>361611.08999999997</v>
      </c>
      <c r="F22" s="10">
        <v>212525.82</v>
      </c>
      <c r="G22" s="10">
        <v>47228.03</v>
      </c>
      <c r="H22" s="10">
        <f t="shared" si="1"/>
        <v>149085.26999999996</v>
      </c>
    </row>
    <row r="23" spans="1:8" x14ac:dyDescent="0.2">
      <c r="A23" s="13" t="s">
        <v>18</v>
      </c>
      <c r="B23" s="2"/>
      <c r="C23" s="10">
        <f>SUM(C24:C32)</f>
        <v>5732309.0499999998</v>
      </c>
      <c r="D23" s="10">
        <f>SUM(D24:D32)</f>
        <v>-193800</v>
      </c>
      <c r="E23" s="10">
        <f t="shared" si="0"/>
        <v>5538509.0499999998</v>
      </c>
      <c r="F23" s="10">
        <f>SUM(F24:F32)</f>
        <v>2990551.8499999996</v>
      </c>
      <c r="G23" s="10">
        <f>SUM(G24:G32)</f>
        <v>386669.36</v>
      </c>
      <c r="H23" s="10">
        <f t="shared" si="1"/>
        <v>2547957.2000000002</v>
      </c>
    </row>
    <row r="24" spans="1:8" x14ac:dyDescent="0.2">
      <c r="A24" s="14">
        <v>3100</v>
      </c>
      <c r="B24" s="6" t="s">
        <v>39</v>
      </c>
      <c r="C24" s="10">
        <v>2608201.7200000002</v>
      </c>
      <c r="D24" s="10">
        <v>0</v>
      </c>
      <c r="E24" s="10">
        <f t="shared" si="0"/>
        <v>2608201.7200000002</v>
      </c>
      <c r="F24" s="10">
        <v>2008222.94</v>
      </c>
      <c r="G24" s="10">
        <v>167420.04999999999</v>
      </c>
      <c r="H24" s="10">
        <f t="shared" si="1"/>
        <v>599978.78000000026</v>
      </c>
    </row>
    <row r="25" spans="1:8" x14ac:dyDescent="0.2">
      <c r="A25" s="14">
        <v>3200</v>
      </c>
      <c r="B25" s="6" t="s">
        <v>40</v>
      </c>
      <c r="C25" s="10">
        <v>49060.959999999999</v>
      </c>
      <c r="D25" s="10">
        <v>-4000</v>
      </c>
      <c r="E25" s="10">
        <f t="shared" si="0"/>
        <v>45060.959999999999</v>
      </c>
      <c r="F25" s="10">
        <v>10017.25</v>
      </c>
      <c r="G25" s="10">
        <v>5017.25</v>
      </c>
      <c r="H25" s="10">
        <f t="shared" si="1"/>
        <v>35043.71</v>
      </c>
    </row>
    <row r="26" spans="1:8" x14ac:dyDescent="0.2">
      <c r="A26" s="14">
        <v>3300</v>
      </c>
      <c r="B26" s="6" t="s">
        <v>41</v>
      </c>
      <c r="C26" s="10">
        <v>597593.63</v>
      </c>
      <c r="D26" s="10">
        <v>-18516.68</v>
      </c>
      <c r="E26" s="10">
        <f t="shared" si="0"/>
        <v>579076.94999999995</v>
      </c>
      <c r="F26" s="10">
        <v>197170.09</v>
      </c>
      <c r="G26" s="10">
        <v>139246.91</v>
      </c>
      <c r="H26" s="10">
        <f t="shared" si="1"/>
        <v>381906.86</v>
      </c>
    </row>
    <row r="27" spans="1:8" x14ac:dyDescent="0.2">
      <c r="A27" s="14">
        <v>3400</v>
      </c>
      <c r="B27" s="6" t="s">
        <v>42</v>
      </c>
      <c r="C27" s="10">
        <v>32598.26</v>
      </c>
      <c r="D27" s="10">
        <v>3716.68</v>
      </c>
      <c r="E27" s="10">
        <f t="shared" si="0"/>
        <v>36314.939999999995</v>
      </c>
      <c r="F27" s="10">
        <v>29884.42</v>
      </c>
      <c r="G27" s="10">
        <v>15691.8</v>
      </c>
      <c r="H27" s="10">
        <f t="shared" si="1"/>
        <v>6430.5199999999968</v>
      </c>
    </row>
    <row r="28" spans="1:8" x14ac:dyDescent="0.2">
      <c r="A28" s="14">
        <v>3500</v>
      </c>
      <c r="B28" s="6" t="s">
        <v>43</v>
      </c>
      <c r="C28" s="10">
        <v>626175.73</v>
      </c>
      <c r="D28" s="10">
        <v>-175000</v>
      </c>
      <c r="E28" s="10">
        <f t="shared" si="0"/>
        <v>451175.73</v>
      </c>
      <c r="F28" s="10">
        <v>128027.15</v>
      </c>
      <c r="G28" s="10">
        <v>41066.94</v>
      </c>
      <c r="H28" s="10">
        <f t="shared" si="1"/>
        <v>323148.57999999996</v>
      </c>
    </row>
    <row r="29" spans="1:8" x14ac:dyDescent="0.2">
      <c r="A29" s="14">
        <v>3600</v>
      </c>
      <c r="B29" s="6" t="s">
        <v>44</v>
      </c>
      <c r="C29" s="10">
        <v>123248.15</v>
      </c>
      <c r="D29" s="10">
        <v>0</v>
      </c>
      <c r="E29" s="10">
        <f t="shared" si="0"/>
        <v>123248.15</v>
      </c>
      <c r="F29" s="10">
        <v>43977</v>
      </c>
      <c r="G29" s="10">
        <v>7985</v>
      </c>
      <c r="H29" s="10">
        <f t="shared" si="1"/>
        <v>79271.149999999994</v>
      </c>
    </row>
    <row r="30" spans="1:8" x14ac:dyDescent="0.2">
      <c r="A30" s="14">
        <v>3700</v>
      </c>
      <c r="B30" s="6" t="s">
        <v>45</v>
      </c>
      <c r="C30" s="10">
        <v>6528.55</v>
      </c>
      <c r="D30" s="10">
        <v>0</v>
      </c>
      <c r="E30" s="10">
        <f t="shared" si="0"/>
        <v>6528.55</v>
      </c>
      <c r="F30" s="10">
        <v>1352.26</v>
      </c>
      <c r="G30" s="10">
        <v>1352.26</v>
      </c>
      <c r="H30" s="10">
        <f t="shared" si="1"/>
        <v>5176.29</v>
      </c>
    </row>
    <row r="31" spans="1:8" x14ac:dyDescent="0.2">
      <c r="A31" s="14">
        <v>3800</v>
      </c>
      <c r="B31" s="6" t="s">
        <v>46</v>
      </c>
      <c r="C31" s="10">
        <v>205794</v>
      </c>
      <c r="D31" s="10">
        <v>0</v>
      </c>
      <c r="E31" s="10">
        <f t="shared" si="0"/>
        <v>205794</v>
      </c>
      <c r="F31" s="10">
        <v>9726.5</v>
      </c>
      <c r="G31" s="10">
        <v>7534</v>
      </c>
      <c r="H31" s="10">
        <f t="shared" si="1"/>
        <v>196067.5</v>
      </c>
    </row>
    <row r="32" spans="1:8" x14ac:dyDescent="0.2">
      <c r="A32" s="14">
        <v>3900</v>
      </c>
      <c r="B32" s="6" t="s">
        <v>0</v>
      </c>
      <c r="C32" s="10">
        <v>1483108.05</v>
      </c>
      <c r="D32" s="10">
        <v>0</v>
      </c>
      <c r="E32" s="10">
        <f t="shared" si="0"/>
        <v>1483108.05</v>
      </c>
      <c r="F32" s="10">
        <v>562174.24</v>
      </c>
      <c r="G32" s="10">
        <v>1355.15</v>
      </c>
      <c r="H32" s="10">
        <f t="shared" si="1"/>
        <v>920933.81</v>
      </c>
    </row>
    <row r="33" spans="1:8" x14ac:dyDescent="0.2">
      <c r="A33" s="13" t="s">
        <v>19</v>
      </c>
      <c r="B33" s="2"/>
      <c r="C33" s="10">
        <f>SUM(C34:C42)</f>
        <v>0</v>
      </c>
      <c r="D33" s="10">
        <f>SUM(D34:D42)</f>
        <v>0</v>
      </c>
      <c r="E33" s="10">
        <f t="shared" si="0"/>
        <v>0</v>
      </c>
      <c r="F33" s="10">
        <f>SUM(F34:F42)</f>
        <v>0</v>
      </c>
      <c r="G33" s="10">
        <f>SUM(G34:G42)</f>
        <v>0</v>
      </c>
      <c r="H33" s="10">
        <f t="shared" si="1"/>
        <v>0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355570.10000000003</v>
      </c>
      <c r="D43" s="10">
        <f>SUM(D44:D52)</f>
        <v>18920.04</v>
      </c>
      <c r="E43" s="10">
        <f t="shared" si="0"/>
        <v>374490.14</v>
      </c>
      <c r="F43" s="10">
        <f>SUM(F44:F52)</f>
        <v>111143.63999999998</v>
      </c>
      <c r="G43" s="10">
        <f>SUM(G44:G52)</f>
        <v>101403.12</v>
      </c>
      <c r="H43" s="10">
        <f t="shared" si="1"/>
        <v>263346.5</v>
      </c>
    </row>
    <row r="44" spans="1:8" x14ac:dyDescent="0.2">
      <c r="A44" s="14">
        <v>5100</v>
      </c>
      <c r="B44" s="6" t="s">
        <v>54</v>
      </c>
      <c r="C44" s="10">
        <v>54117.02</v>
      </c>
      <c r="D44" s="10">
        <v>18920.04</v>
      </c>
      <c r="E44" s="10">
        <f t="shared" si="0"/>
        <v>73037.06</v>
      </c>
      <c r="F44" s="10">
        <v>39947.519999999997</v>
      </c>
      <c r="G44" s="10">
        <v>30207</v>
      </c>
      <c r="H44" s="10">
        <f t="shared" si="1"/>
        <v>33089.54</v>
      </c>
    </row>
    <row r="45" spans="1:8" x14ac:dyDescent="0.2">
      <c r="A45" s="14">
        <v>5200</v>
      </c>
      <c r="B45" s="6" t="s">
        <v>55</v>
      </c>
      <c r="C45" s="10">
        <v>9434.7999999999993</v>
      </c>
      <c r="D45" s="10">
        <v>0</v>
      </c>
      <c r="E45" s="10">
        <f t="shared" si="0"/>
        <v>9434.7999999999993</v>
      </c>
      <c r="F45" s="10">
        <v>0</v>
      </c>
      <c r="G45" s="10">
        <v>0</v>
      </c>
      <c r="H45" s="10">
        <f t="shared" si="1"/>
        <v>9434.7999999999993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286105.21000000002</v>
      </c>
      <c r="D49" s="10">
        <v>0</v>
      </c>
      <c r="E49" s="10">
        <f t="shared" si="0"/>
        <v>286105.21000000002</v>
      </c>
      <c r="F49" s="10">
        <v>71196.12</v>
      </c>
      <c r="G49" s="10">
        <v>71196.12</v>
      </c>
      <c r="H49" s="10">
        <f t="shared" si="1"/>
        <v>214909.09000000003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5913.07</v>
      </c>
      <c r="D52" s="10">
        <v>0</v>
      </c>
      <c r="E52" s="10">
        <f t="shared" si="0"/>
        <v>5913.07</v>
      </c>
      <c r="F52" s="10">
        <v>0</v>
      </c>
      <c r="G52" s="10">
        <v>0</v>
      </c>
      <c r="H52" s="10">
        <f t="shared" si="1"/>
        <v>5913.07</v>
      </c>
    </row>
    <row r="53" spans="1:8" x14ac:dyDescent="0.2">
      <c r="A53" s="13" t="s">
        <v>21</v>
      </c>
      <c r="B53" s="2"/>
      <c r="C53" s="10">
        <f>SUM(C54:C56)</f>
        <v>375002.4</v>
      </c>
      <c r="D53" s="10">
        <f>SUM(D54:D56)</f>
        <v>0</v>
      </c>
      <c r="E53" s="10">
        <f t="shared" si="0"/>
        <v>375002.4</v>
      </c>
      <c r="F53" s="10">
        <f>SUM(F54:F56)</f>
        <v>0</v>
      </c>
      <c r="G53" s="10">
        <f>SUM(G54:G56)</f>
        <v>0</v>
      </c>
      <c r="H53" s="10">
        <f t="shared" si="1"/>
        <v>375002.4</v>
      </c>
    </row>
    <row r="54" spans="1:8" x14ac:dyDescent="0.2">
      <c r="A54" s="14">
        <v>6100</v>
      </c>
      <c r="B54" s="6" t="s">
        <v>63</v>
      </c>
      <c r="C54" s="10">
        <v>375002.4</v>
      </c>
      <c r="D54" s="10">
        <v>0</v>
      </c>
      <c r="E54" s="10">
        <f t="shared" si="0"/>
        <v>375002.4</v>
      </c>
      <c r="F54" s="10">
        <v>0</v>
      </c>
      <c r="G54" s="10">
        <v>0</v>
      </c>
      <c r="H54" s="10">
        <f t="shared" si="1"/>
        <v>375002.4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G77" si="4">SUM(C5+C13+C23+C33+C43+C53+C57+C65+C69)</f>
        <v>18049971.32</v>
      </c>
      <c r="D77" s="12">
        <f t="shared" si="4"/>
        <v>-3.637978807091713E-11</v>
      </c>
      <c r="E77" s="12">
        <f t="shared" si="4"/>
        <v>18049971.32</v>
      </c>
      <c r="F77" s="12">
        <f t="shared" si="4"/>
        <v>10949541.73</v>
      </c>
      <c r="G77" s="12">
        <f t="shared" si="4"/>
        <v>7271547.79</v>
      </c>
      <c r="H77" s="12">
        <f>SUM(H5+H13+H23+H33+H43+H53+H57+H65+H69)</f>
        <v>7100429.5900000008</v>
      </c>
    </row>
    <row r="80" spans="1:8" x14ac:dyDescent="0.2">
      <c r="B80" s="15" t="s">
        <v>84</v>
      </c>
      <c r="C80" s="16"/>
    </row>
    <row r="81" spans="2:3" x14ac:dyDescent="0.2">
      <c r="B81" s="17"/>
      <c r="C81" s="18"/>
    </row>
    <row r="82" spans="2:3" x14ac:dyDescent="0.2">
      <c r="B82" s="17"/>
      <c r="C82" s="18"/>
    </row>
    <row r="83" spans="2:3" x14ac:dyDescent="0.2">
      <c r="B83" s="19" t="s">
        <v>85</v>
      </c>
      <c r="C83" s="19" t="s">
        <v>86</v>
      </c>
    </row>
    <row r="84" spans="2:3" x14ac:dyDescent="0.2">
      <c r="B84" s="20" t="s">
        <v>87</v>
      </c>
      <c r="C84" s="20" t="s">
        <v>88</v>
      </c>
    </row>
    <row r="85" spans="2:3" x14ac:dyDescent="0.2">
      <c r="B85" s="21" t="s">
        <v>89</v>
      </c>
      <c r="C85" s="22" t="s">
        <v>90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51181102362204722" right="0.51181102362204722" top="0.74803149606299213" bottom="0.74803149606299213" header="0.31496062992125984" footer="0.31496062992125984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2019-10-31T00:07:28Z</cp:lastPrinted>
  <dcterms:created xsi:type="dcterms:W3CDTF">2014-02-10T03:37:14Z</dcterms:created>
  <dcterms:modified xsi:type="dcterms:W3CDTF">2019-11-05T15:51:21Z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