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"/>
    </mc:Choice>
  </mc:AlternateContent>
  <bookViews>
    <workbookView xWindow="0" yWindow="0" windowWidth="23040" windowHeight="9525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<sst xmlns="http://schemas.openxmlformats.org/spreadsheetml/2006/main" count="812" uniqueCount="552">
  <si>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</si>
  <si>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</si>
  <si>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</si>
  <si>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</si>
  <si>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</si>
  <si>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</si>
  <si>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</si>
  <si>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</si>
  <si>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</si>
  <si>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</si>
  <si>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</si>
  <si>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</si>
  <si>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</si>
  <si>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</si>
  <si>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</si>
  <si>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</si>
  <si>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</si>
  <si>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</si>
  <si>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</si>
  <si>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</si>
  <si>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</si>
  <si>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</si>
  <si>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</si>
  <si>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</si>
  <si>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</si>
  <si>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</si>
  <si>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</si>
  <si>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</si>
  <si>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</si>
  <si>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</si>
  <si>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</si>
  <si>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</si>
  <si>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</si>
  <si>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</si>
  <si>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</si>
  <si>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</si>
  <si>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</si>
  <si>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</si>
  <si>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</si>
  <si>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</si>
  <si>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</si>
  <si>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</si>
  <si>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</si>
  <si>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</si>
  <si>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</si>
  <si>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</si>
  <si>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</si>
  <si>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</si>
  <si>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</si>
  <si>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</si>
  <si>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</si>
  <si>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</si>
  <si>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</si>
  <si>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</si>
  <si>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</si>
  <si>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</si>
  <si>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</si>
  <si>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</si>
  <si>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</si>
  <si>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</si>
  <si>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</si>
  <si>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</si>
  <si>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</si>
  <si>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</si>
  <si>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</si>
  <si>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</si>
  <si>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</si>
  <si>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</si>
  <si>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</si>
  <si>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</si>
  <si>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</si>
  <si>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</si>
  <si>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</si>
  <si>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</si>
  <si>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</si>
  <si>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</si>
  <si>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</si>
  <si>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</si>
  <si>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</si>
  <si>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</si>
  <si>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</si>
  <si>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</si>
  <si>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</si>
  <si>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</si>
  <si>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</si>
  <si>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</si>
  <si>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</si>
  <si>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</si>
  <si>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</si>
  <si>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</si>
  <si>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</si>
  <si>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</si>
  <si>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</si>
  <si>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</si>
  <si>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</si>
  <si>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</si>
  <si>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</si>
  <si>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</si>
  <si>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</si>
  <si>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</si>
  <si>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</si>
  <si>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</si>
  <si>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</si>
  <si>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</si>
  <si>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</si>
  <si>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</si>
  <si>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</si>
  <si>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</si>
  <si>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</si>
  <si>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</si>
  <si>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</si>
  <si>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</si>
  <si>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</si>
  <si>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</si>
  <si>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</si>
  <si>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</si>
  <si>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</si>
  <si>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</si>
  <si>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</si>
  <si>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</si>
  <si>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</si>
  <si>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</si>
  <si>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</si>
  <si>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</si>
  <si>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</si>
  <si>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</si>
  <si>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</si>
  <si>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</si>
  <si>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</si>
  <si>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</si>
  <si>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</si>
  <si>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</si>
  <si>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</si>
  <si>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</si>
  <si>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</si>
  <si>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</si>
  <si>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</si>
  <si>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</si>
  <si>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</si>
  <si>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</si>
  <si>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</si>
  <si>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</si>
  <si>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</si>
  <si>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</si>
  <si>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</si>
  <si>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</si>
  <si>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</si>
  <si>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</si>
  <si>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</si>
  <si>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</si>
  <si>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</si>
  <si>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</si>
  <si>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</si>
  <si>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</si>
  <si>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</si>
  <si>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</si>
  <si>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</si>
  <si>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</si>
  <si>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</si>
  <si>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</si>
  <si>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</si>
  <si>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</si>
  <si>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</si>
  <si>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</si>
  <si>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</si>
  <si>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</si>
  <si>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</si>
  <si>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</si>
  <si>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</si>
  <si>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</si>
  <si>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</si>
  <si>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</si>
  <si>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</si>
  <si>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</si>
  <si>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</si>
  <si>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</si>
  <si>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</si>
  <si>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</si>
  <si>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</si>
  <si>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</si>
  <si>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</si>
  <si>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</si>
  <si>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</si>
  <si>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</si>
  <si>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</si>
  <si>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</si>
  <si>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</si>
  <si>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</si>
  <si>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</si>
  <si>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</si>
  <si>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</si>
  <si>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</si>
  <si>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</si>
  <si>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</si>
  <si>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</si>
  <si>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</si>
  <si>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</si>
  <si>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</si>
  <si>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</si>
  <si>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</si>
  <si>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</si>
  <si>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</si>
  <si>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</si>
  <si>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</si>
  <si>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</si>
  <si>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</si>
  <si>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</si>
  <si>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</si>
  <si>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</si>
  <si>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</si>
  <si>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</si>
  <si>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</si>
  <si>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</si>
  <si>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</si>
  <si>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</si>
  <si>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</si>
  <si>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</si>
  <si>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</si>
  <si>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</si>
  <si>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</si>
  <si>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</si>
  <si>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</si>
  <si>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</si>
  <si>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</si>
  <si>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</si>
  <si>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</si>
  <si>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</si>
  <si>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</si>
  <si>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</si>
  <si>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</si>
  <si>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</si>
  <si>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</si>
  <si>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</si>
  <si>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</si>
  <si>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</si>
  <si>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</si>
  <si>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</si>
  <si>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</si>
  <si>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</si>
  <si>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</si>
  <si>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</si>
  <si>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</si>
  <si>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</si>
  <si>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</si>
  <si>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</si>
  <si>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</si>
  <si>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</si>
  <si>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</si>
  <si>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</si>
  <si>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</si>
  <si>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</si>
  <si>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</si>
  <si>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</si>
  <si>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</si>
  <si>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</si>
  <si>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</si>
  <si>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</si>
  <si>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</si>
  <si>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</si>
  <si>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</si>
  <si>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</si>
  <si>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</si>
  <si>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</si>
  <si>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</si>
  <si>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</si>
  <si>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</si>
  <si>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</si>
  <si>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</si>
  <si>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</si>
  <si>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</si>
  <si>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</si>
  <si>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</si>
  <si>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</si>
  <si>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</si>
  <si>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</si>
  <si>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</si>
  <si>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</si>
  <si>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</si>
  <si>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</si>
  <si>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</si>
  <si>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</si>
  <si>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</si>
  <si>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</si>
  <si>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</si>
  <si>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</si>
  <si>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</si>
  <si>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</si>
  <si>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</si>
  <si>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</si>
  <si>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</si>
  <si>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</si>
  <si>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</si>
  <si>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</si>
  <si>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</si>
  <si>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</si>
  <si>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</si>
  <si>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</si>
  <si>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</si>
  <si>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</si>
  <si>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</si>
  <si>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</si>
  <si>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</si>
  <si>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</si>
  <si>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</si>
  <si>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</si>
  <si>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</si>
  <si>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</si>
  <si>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</si>
  <si>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</si>
  <si>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</si>
  <si>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</si>
  <si>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</si>
  <si>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</si>
  <si>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</si>
  <si>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</si>
  <si>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</si>
  <si>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</si>
  <si>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</si>
  <si>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</si>
  <si>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</si>
  <si>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</si>
  <si>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</si>
  <si>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</si>
  <si>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</si>
  <si>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</si>
  <si>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</si>
  <si>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</si>
  <si>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</si>
  <si>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</si>
  <si>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</si>
  <si>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</si>
  <si>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</si>
  <si>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</si>
  <si>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</si>
  <si>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</si>
  <si>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</si>
  <si>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</si>
  <si>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</si>
  <si>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</si>
  <si>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</si>
  <si>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</si>
  <si>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</si>
  <si>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</si>
  <si>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</si>
  <si>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</si>
  <si>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</si>
  <si>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</si>
  <si>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</si>
  <si>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</si>
  <si>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</si>
  <si>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</si>
  <si>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</si>
  <si>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</si>
  <si>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</si>
  <si>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</si>
  <si>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</si>
  <si>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</si>
  <si>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</si>
  <si>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</si>
  <si>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</si>
  <si>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</si>
  <si>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</si>
  <si>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</si>
  <si>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</si>
  <si>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</si>
  <si>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</si>
  <si>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</si>
  <si>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</si>
  <si>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</si>
  <si>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</si>
  <si>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</si>
  <si>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</si>
  <si>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</si>
  <si>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</si>
  <si>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</si>
  <si>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</si>
  <si>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</si>
  <si>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</si>
  <si>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</si>
  <si>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</si>
  <si>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</si>
  <si>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</si>
  <si>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</si>
  <si>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</si>
  <si>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</si>
  <si>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</si>
  <si>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</si>
  <si>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</si>
  <si>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</si>
  <si>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</si>
  <si>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</si>
  <si>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</si>
  <si>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</si>
  <si>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</si>
  <si>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</si>
  <si>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</si>
  <si>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</si>
  <si>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</si>
  <si>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</si>
  <si>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</si>
  <si>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</si>
  <si>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</si>
  <si>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</si>
  <si>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</si>
  <si>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</si>
  <si>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</si>
  <si>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</si>
  <si>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</si>
  <si>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</si>
  <si>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</si>
  <si>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</si>
  <si>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</si>
  <si>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</si>
  <si>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</si>
  <si>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</si>
  <si>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</si>
  <si>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</si>
  <si>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</si>
  <si>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</si>
  <si>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</si>
  <si>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</si>
  <si>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</si>
  <si>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</si>
  <si>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</si>
  <si>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</si>
  <si>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</si>
  <si>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</si>
  <si>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</si>
  <si>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</si>
  <si>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</si>
  <si>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</si>
  <si>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</si>
  <si>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</si>
  <si>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</si>
  <si>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</si>
  <si>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</si>
  <si>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</si>
  <si>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</si>
  <si>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</si>
  <si>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</si>
  <si>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</si>
  <si>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</si>
  <si>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</si>
  <si>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</si>
  <si>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</si>
  <si>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</si>
  <si>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</si>
  <si>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</si>
  <si>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</si>
  <si>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</si>
  <si>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</si>
  <si>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</si>
  <si>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</si>
  <si>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</si>
  <si>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</si>
  <si>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</si>
  <si>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</si>
  <si>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</si>
  <si>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</si>
  <si>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</si>
  <si>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</si>
  <si>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</si>
  <si>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</si>
  <si>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</si>
  <si>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</si>
  <si>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</si>
  <si>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</si>
  <si>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</si>
  <si>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</si>
  <si>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</si>
  <si>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</si>
  <si>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</si>
  <si>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</si>
  <si>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</si>
  <si>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</si>
  <si>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</si>
  <si>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</si>
  <si>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</si>
  <si>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</si>
  <si>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</si>
  <si>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</si>
  <si>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</si>
  <si>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</si>
  <si>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</si>
  <si>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</si>
  <si>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</si>
  <si>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</si>
  <si>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</si>
  <si>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</si>
  <si>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</si>
  <si>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</si>
  <si>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</si>
  <si>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</si>
  <si>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</si>
  <si>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</si>
  <si>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</si>
  <si>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</si>
  <si>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</si>
  <si>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</si>
  <si>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</si>
  <si>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</si>
  <si>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</si>
  <si>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</si>
  <si>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</si>
  <si>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</si>
  <si>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</si>
  <si>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</si>
  <si>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</si>
  <si>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</si>
  <si>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</si>
  <si>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</si>
  <si>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</si>
  <si>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</si>
  <si>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</si>
  <si>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</si>
  <si>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</si>
  <si>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</si>
  <si>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</si>
  <si>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</si>
  <si>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</si>
  <si>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</si>
  <si>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</si>
  <si>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</si>
  <si>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</si>
  <si>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</si>
  <si>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</si>
  <si>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</si>
  <si>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</si>
  <si>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</si>
  <si>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</si>
  <si>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</si>
  <si>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</si>
  <si>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</si>
  <si>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</si>
  <si>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</si>
  <si>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</si>
  <si>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</si>
  <si>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</si>
  <si>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</si>
  <si>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</si>
  <si>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</si>
  <si>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DE AGUA POTABLE Y ALCANTARILLADO DE ROMITA, GTO.</t>
  </si>
  <si>
    <t>CORRESPONDIENTE DEL 1 DE ENERO AL 31 DE DICIEMBRE DEL 2020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</si>
  <si>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</si>
  <si>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</si>
  <si>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</si>
  <si>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</si>
  <si>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</si>
  <si>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</si>
  <si>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</si>
  <si>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Alejandro Bocanegra Sánchez</t>
  </si>
  <si>
    <t>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</si>
</sst>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5" fillId="0" borderId="0" xfId="8" applyFont="1"/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 applyProtection="1">
      <alignment vertical="top" wrapText="1"/>
      <protection locked="0"/>
    </xf>
    <xf numFmtId="0" fontId="16" fillId="0" borderId="0" xfId="3" applyFont="1" applyAlignment="1" applyProtection="1">
      <alignment vertical="top" wrapText="1"/>
      <protection locked="0"/>
    </xf>
    <xf numFmtId="4" fontId="16" fillId="0" borderId="0" xfId="3" applyNumberFormat="1" applyFont="1" applyAlignment="1" applyProtection="1">
      <alignment vertical="top"/>
      <protection locked="0"/>
    </xf>
    <xf numFmtId="0" fontId="16" fillId="0" borderId="0" xfId="3" applyFont="1" applyAlignment="1" applyProtection="1">
      <alignment vertical="top"/>
      <protection locked="0"/>
    </xf>
    <xf numFmtId="0" fontId="17" fillId="0" borderId="0" xfId="0" applyFont="1"/>
    <xf numFmtId="0" fontId="16" fillId="0" borderId="0" xfId="3" applyFont="1" applyBorder="1" applyAlignment="1" applyProtection="1">
      <alignment horizontal="left" vertical="top"/>
      <protection locked="0"/>
    </xf>
    <xf numFmtId="0" fontId="16" fillId="0" borderId="0" xfId="3" applyFont="1" applyBorder="1" applyAlignment="1" applyProtection="1">
      <alignment vertical="top"/>
      <protection locked="0"/>
    </xf>
    <xf numFmtId="0" fontId="15" fillId="0" borderId="0" xfId="9" applyFont="1"/>
    <xf numFmtId="0" fontId="16" fillId="0" borderId="0" xfId="3" applyFont="1" applyBorder="1" applyAlignment="1">
      <alignment horizontal="left" vertical="center" wrapText="1"/>
    </xf>
    <xf numFmtId="0" fontId="17" fillId="0" borderId="0" xfId="0" applyFont="1" applyAlignme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46</xdr:row>
      <xdr:rowOff>114300</xdr:rowOff>
    </xdr:from>
    <xdr:to>
      <xdr:col>3</xdr:col>
      <xdr:colOff>409575</xdr:colOff>
      <xdr:row>46</xdr:row>
      <xdr:rowOff>123825</xdr:rowOff>
    </xdr:to>
    <xdr:cxnSp macro="">
      <xdr:nvCxnSpPr>
        <xdr:cNvPr id="3" name="Conector recto 2"/>
        <xdr:cNvCxnSpPr/>
      </xdr:nvCxnSpPr>
      <xdr:spPr>
        <a:xfrm>
          <a:off x="4410075" y="7019925"/>
          <a:ext cx="15716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541</v>
      </c>
      <c r="B1" s="104"/>
      <c r="C1" s="15"/>
      <c r="D1" s="12" t="s">
        <v>529</v>
      </c>
      <c r="E1" s="13">
        <v>2020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542</v>
      </c>
      <c r="B3" s="106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zoomScale="106" zoomScaleNormal="106" workbookViewId="0">
      <selection activeCell="B156" sqref="B15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3" style="18" customWidth="1"/>
    <col min="4" max="4" width="16.140625" style="18" bestFit="1" customWidth="1"/>
    <col min="5" max="5" width="17.42578125" style="18" customWidth="1"/>
    <col min="6" max="6" width="17" style="18" customWidth="1"/>
    <col min="7" max="7" width="15.7109375" style="18" customWidth="1"/>
    <col min="8" max="8" width="17.5703125" style="18" bestFit="1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107" t="s">
        <v>541</v>
      </c>
      <c r="B1" s="108"/>
      <c r="C1" s="108"/>
      <c r="D1" s="108"/>
      <c r="E1" s="108"/>
      <c r="F1" s="108"/>
      <c r="G1" s="12" t="s">
        <v>529</v>
      </c>
      <c r="H1" s="23">
        <v>2020</v>
      </c>
    </row>
    <row r="2" spans="1:8" s="14" customFormat="1" ht="18.95" customHeight="1" x14ac:dyDescent="0.25">
      <c r="A2" s="107" t="s">
        <v>533</v>
      </c>
      <c r="B2" s="108"/>
      <c r="C2" s="108"/>
      <c r="D2" s="108"/>
      <c r="E2" s="108"/>
      <c r="F2" s="108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07" t="s">
        <v>542</v>
      </c>
      <c r="B3" s="108"/>
      <c r="C3" s="108"/>
      <c r="D3" s="108"/>
      <c r="E3" s="108"/>
      <c r="F3" s="108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502314.83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3958930.33</v>
      </c>
      <c r="D15" s="22">
        <v>4048931.08</v>
      </c>
      <c r="E15" s="22">
        <v>4094228.87</v>
      </c>
      <c r="F15" s="22">
        <v>4057302.95</v>
      </c>
      <c r="G15" s="22">
        <v>3970505.16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9205.5499999999993</v>
      </c>
      <c r="D20" s="22">
        <v>9205.5499999999993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4700</v>
      </c>
      <c r="D21" s="22">
        <v>4700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3255990.55</v>
      </c>
      <c r="D23" s="22">
        <v>3255990.55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275000</v>
      </c>
      <c r="D25" s="22">
        <v>275000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298778.67</v>
      </c>
    </row>
    <row r="42" spans="1:8" x14ac:dyDescent="0.2">
      <c r="A42" s="20">
        <v>1151</v>
      </c>
      <c r="B42" s="18" t="s">
        <v>159</v>
      </c>
      <c r="C42" s="22">
        <v>298778.67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2181202.56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165</v>
      </c>
      <c r="C55" s="22">
        <v>303435.36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343201.46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1534565.74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19733160.809999999</v>
      </c>
      <c r="D62" s="22">
        <f t="shared" ref="D62:E62" si="0">SUM(D63:D70)</f>
        <v>199853.49</v>
      </c>
      <c r="E62" s="22">
        <f t="shared" si="0"/>
        <v>-6120420.0600000005</v>
      </c>
    </row>
    <row r="63" spans="1:9" x14ac:dyDescent="0.2">
      <c r="A63" s="20">
        <v>1241</v>
      </c>
      <c r="B63" s="18" t="s">
        <v>173</v>
      </c>
      <c r="C63" s="22">
        <v>732095.76</v>
      </c>
      <c r="D63" s="22">
        <v>45545.23</v>
      </c>
      <c r="E63" s="22">
        <v>-538482.72</v>
      </c>
    </row>
    <row r="64" spans="1:9" x14ac:dyDescent="0.2">
      <c r="A64" s="20">
        <v>1242</v>
      </c>
      <c r="B64" s="18" t="s">
        <v>174</v>
      </c>
      <c r="C64" s="22">
        <v>22582.73</v>
      </c>
      <c r="D64" s="22">
        <v>2258.29</v>
      </c>
      <c r="E64" s="22">
        <v>-10299.91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653684.41</v>
      </c>
      <c r="D66" s="22">
        <v>5084.47</v>
      </c>
      <c r="E66" s="22">
        <v>-529518.53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18324797.91</v>
      </c>
      <c r="D68" s="22">
        <v>146965.5</v>
      </c>
      <c r="E68" s="22">
        <v>-5042118.9000000004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437726.51</v>
      </c>
      <c r="D74" s="22">
        <f>SUM(D75:D79)</f>
        <v>74904.02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60000</v>
      </c>
      <c r="D75" s="22">
        <v>6000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377726.51</v>
      </c>
      <c r="D78" s="22">
        <v>68904.02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-2982437.43</v>
      </c>
    </row>
    <row r="91" spans="1:8" x14ac:dyDescent="0.2">
      <c r="A91" s="20">
        <v>1161</v>
      </c>
      <c r="B91" s="18" t="s">
        <v>197</v>
      </c>
      <c r="C91" s="22">
        <v>-2982437.43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2232387.3800000004</v>
      </c>
      <c r="D110" s="22">
        <f>SUM(D111:D119)</f>
        <v>2232387.3800000004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167169.49</v>
      </c>
      <c r="D111" s="22">
        <f>C111</f>
        <v>167169.49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501113.28</v>
      </c>
      <c r="D112" s="22">
        <f t="shared" ref="D112:D119" si="1">C112</f>
        <v>501113.28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1553399.01</v>
      </c>
      <c r="D117" s="22">
        <f t="shared" si="1"/>
        <v>1553399.01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10705.6</v>
      </c>
      <c r="D119" s="22">
        <f t="shared" si="1"/>
        <v>10705.6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5" x14ac:dyDescent="0.2">
      <c r="A145" s="20">
        <v>2199</v>
      </c>
      <c r="B145" s="18" t="s">
        <v>234</v>
      </c>
      <c r="C145" s="22">
        <v>0</v>
      </c>
    </row>
    <row r="146" spans="1:5" x14ac:dyDescent="0.2">
      <c r="A146" s="20">
        <v>2240</v>
      </c>
      <c r="B146" s="18" t="s">
        <v>235</v>
      </c>
      <c r="C146" s="22">
        <f>SUM(C147:C149)</f>
        <v>0</v>
      </c>
    </row>
    <row r="147" spans="1:5" x14ac:dyDescent="0.2">
      <c r="A147" s="20">
        <v>2241</v>
      </c>
      <c r="B147" s="18" t="s">
        <v>236</v>
      </c>
      <c r="C147" s="22">
        <v>0</v>
      </c>
    </row>
    <row r="148" spans="1:5" x14ac:dyDescent="0.2">
      <c r="A148" s="20">
        <v>2242</v>
      </c>
      <c r="B148" s="18" t="s">
        <v>237</v>
      </c>
      <c r="C148" s="22">
        <v>0</v>
      </c>
    </row>
    <row r="149" spans="1:5" x14ac:dyDescent="0.2">
      <c r="A149" s="20">
        <v>2249</v>
      </c>
      <c r="B149" s="18" t="s">
        <v>238</v>
      </c>
      <c r="C149" s="22">
        <v>0</v>
      </c>
    </row>
    <row r="151" spans="1:5" ht="12" x14ac:dyDescent="0.2">
      <c r="B151" s="128"/>
      <c r="C151" s="128"/>
      <c r="D151" s="128"/>
      <c r="E151" s="128"/>
    </row>
    <row r="152" spans="1:5" ht="12" x14ac:dyDescent="0.2">
      <c r="B152" s="128"/>
      <c r="C152" s="128"/>
      <c r="D152" s="128"/>
      <c r="E152" s="128"/>
    </row>
    <row r="153" spans="1:5" ht="12" x14ac:dyDescent="0.2">
      <c r="B153" s="129" t="s">
        <v>543</v>
      </c>
      <c r="C153" s="128"/>
      <c r="D153" s="128"/>
      <c r="E153" s="128"/>
    </row>
    <row r="154" spans="1:5" ht="12" x14ac:dyDescent="0.2">
      <c r="B154" s="128"/>
      <c r="C154" s="128"/>
      <c r="D154" s="128"/>
      <c r="E154" s="128"/>
    </row>
    <row r="155" spans="1:5" ht="12" x14ac:dyDescent="0.2">
      <c r="B155" s="128"/>
      <c r="C155" s="129"/>
      <c r="D155" s="128"/>
      <c r="E155" s="128"/>
    </row>
    <row r="156" spans="1:5" ht="12" x14ac:dyDescent="0.2">
      <c r="B156" s="130"/>
      <c r="C156" s="130"/>
      <c r="D156" s="128"/>
      <c r="E156" s="128"/>
    </row>
    <row r="157" spans="1:5" ht="12" x14ac:dyDescent="0.2">
      <c r="B157" s="131"/>
      <c r="C157" s="132"/>
      <c r="D157" s="128"/>
      <c r="E157" s="128"/>
    </row>
    <row r="158" spans="1:5" ht="12" x14ac:dyDescent="0.2">
      <c r="B158" s="131"/>
      <c r="C158" s="133"/>
      <c r="D158" s="128"/>
      <c r="E158" s="128"/>
    </row>
    <row r="159" spans="1:5" ht="12" x14ac:dyDescent="0.2">
      <c r="B159" s="133" t="s">
        <v>544</v>
      </c>
      <c r="C159" s="133" t="s">
        <v>545</v>
      </c>
      <c r="D159" s="128"/>
      <c r="E159" s="128"/>
    </row>
    <row r="160" spans="1:5" ht="12" x14ac:dyDescent="0.2">
      <c r="B160" s="134" t="s">
        <v>546</v>
      </c>
      <c r="C160" s="134" t="s">
        <v>547</v>
      </c>
      <c r="D160" s="128"/>
      <c r="E160" s="128"/>
    </row>
    <row r="161" spans="2:5" ht="12" x14ac:dyDescent="0.2">
      <c r="B161" s="135" t="s">
        <v>548</v>
      </c>
      <c r="C161" s="136" t="s">
        <v>549</v>
      </c>
      <c r="D161" s="128"/>
      <c r="E161" s="128"/>
    </row>
    <row r="162" spans="2:5" ht="12" x14ac:dyDescent="0.2">
      <c r="B162" s="128"/>
      <c r="C162" s="128"/>
      <c r="D162" s="128"/>
      <c r="E162" s="12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zoomScaleNormal="100" workbookViewId="0">
      <selection activeCell="B225" sqref="B225:C23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5" t="s">
        <v>541</v>
      </c>
      <c r="B1" s="105"/>
      <c r="C1" s="105"/>
      <c r="D1" s="12" t="s">
        <v>529</v>
      </c>
      <c r="E1" s="23">
        <v>2020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05" t="s">
        <v>542</v>
      </c>
      <c r="B3" s="105"/>
      <c r="C3" s="105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17977744.080000002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12990.71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12990.71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17964753.370000001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17964753.370000001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f>+C59+C65</f>
        <v>57790.2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57790.2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57790.2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0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0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17683230.780000005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17333349.490000002</v>
      </c>
      <c r="D100" s="55">
        <f>C100/$C$99</f>
        <v>0.9802139499080833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10298447.890000001</v>
      </c>
      <c r="D101" s="55">
        <f t="shared" ref="D101:D164" si="0">C101/$C$99</f>
        <v>0.58238497354497554</v>
      </c>
      <c r="E101" s="54"/>
    </row>
    <row r="102" spans="1:5" x14ac:dyDescent="0.2">
      <c r="A102" s="52">
        <v>5111</v>
      </c>
      <c r="B102" s="49" t="s">
        <v>297</v>
      </c>
      <c r="C102" s="53">
        <v>5063511.04</v>
      </c>
      <c r="D102" s="55">
        <f t="shared" si="0"/>
        <v>0.28634535753087076</v>
      </c>
      <c r="E102" s="54"/>
    </row>
    <row r="103" spans="1:5" x14ac:dyDescent="0.2">
      <c r="A103" s="52">
        <v>5112</v>
      </c>
      <c r="B103" s="49" t="s">
        <v>298</v>
      </c>
      <c r="C103" s="53">
        <v>648992.26</v>
      </c>
      <c r="D103" s="55">
        <f t="shared" si="0"/>
        <v>3.6701000403954451E-2</v>
      </c>
      <c r="E103" s="54"/>
    </row>
    <row r="104" spans="1:5" x14ac:dyDescent="0.2">
      <c r="A104" s="52">
        <v>5113</v>
      </c>
      <c r="B104" s="49" t="s">
        <v>299</v>
      </c>
      <c r="C104" s="53">
        <v>1344288.55</v>
      </c>
      <c r="D104" s="55">
        <f t="shared" si="0"/>
        <v>7.6020528529232925E-2</v>
      </c>
      <c r="E104" s="54"/>
    </row>
    <row r="105" spans="1:5" x14ac:dyDescent="0.2">
      <c r="A105" s="52">
        <v>5114</v>
      </c>
      <c r="B105" s="49" t="s">
        <v>300</v>
      </c>
      <c r="C105" s="53">
        <v>1258655.81</v>
      </c>
      <c r="D105" s="55">
        <f t="shared" si="0"/>
        <v>7.1177932678657255E-2</v>
      </c>
      <c r="E105" s="54"/>
    </row>
    <row r="106" spans="1:5" x14ac:dyDescent="0.2">
      <c r="A106" s="52">
        <v>5115</v>
      </c>
      <c r="B106" s="49" t="s">
        <v>301</v>
      </c>
      <c r="C106" s="53">
        <v>971126.65</v>
      </c>
      <c r="D106" s="55">
        <f t="shared" si="0"/>
        <v>5.4917942432689312E-2</v>
      </c>
      <c r="E106" s="54"/>
    </row>
    <row r="107" spans="1:5" x14ac:dyDescent="0.2">
      <c r="A107" s="52">
        <v>5116</v>
      </c>
      <c r="B107" s="49" t="s">
        <v>302</v>
      </c>
      <c r="C107" s="53">
        <v>1011873.58</v>
      </c>
      <c r="D107" s="55">
        <f t="shared" si="0"/>
        <v>5.7222211969570849E-2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1957875.3199999998</v>
      </c>
      <c r="D108" s="55">
        <f t="shared" si="0"/>
        <v>0.11071932184555244</v>
      </c>
      <c r="E108" s="54"/>
    </row>
    <row r="109" spans="1:5" x14ac:dyDescent="0.2">
      <c r="A109" s="52">
        <v>5121</v>
      </c>
      <c r="B109" s="49" t="s">
        <v>304</v>
      </c>
      <c r="C109" s="53">
        <v>111671.78</v>
      </c>
      <c r="D109" s="55">
        <f t="shared" si="0"/>
        <v>6.315123146291934E-3</v>
      </c>
      <c r="E109" s="54"/>
    </row>
    <row r="110" spans="1:5" x14ac:dyDescent="0.2">
      <c r="A110" s="52">
        <v>5122</v>
      </c>
      <c r="B110" s="49" t="s">
        <v>305</v>
      </c>
      <c r="C110" s="53">
        <v>13002.62</v>
      </c>
      <c r="D110" s="55">
        <f t="shared" si="0"/>
        <v>7.3530794014780123E-4</v>
      </c>
      <c r="E110" s="54"/>
    </row>
    <row r="111" spans="1:5" x14ac:dyDescent="0.2">
      <c r="A111" s="52">
        <v>5123</v>
      </c>
      <c r="B111" s="49" t="s">
        <v>306</v>
      </c>
      <c r="C111" s="53">
        <v>347902.35</v>
      </c>
      <c r="D111" s="55">
        <f t="shared" si="0"/>
        <v>1.9674139546574411E-2</v>
      </c>
      <c r="E111" s="54"/>
    </row>
    <row r="112" spans="1:5" x14ac:dyDescent="0.2">
      <c r="A112" s="52">
        <v>5124</v>
      </c>
      <c r="B112" s="49" t="s">
        <v>307</v>
      </c>
      <c r="C112" s="53">
        <v>592687.96</v>
      </c>
      <c r="D112" s="55">
        <f t="shared" si="0"/>
        <v>3.3516949893021744E-2</v>
      </c>
      <c r="E112" s="54"/>
    </row>
    <row r="113" spans="1:5" x14ac:dyDescent="0.2">
      <c r="A113" s="52">
        <v>5125</v>
      </c>
      <c r="B113" s="49" t="s">
        <v>308</v>
      </c>
      <c r="C113" s="53">
        <v>4211.2</v>
      </c>
      <c r="D113" s="55">
        <f t="shared" si="0"/>
        <v>2.381465272037805E-4</v>
      </c>
      <c r="E113" s="54"/>
    </row>
    <row r="114" spans="1:5" x14ac:dyDescent="0.2">
      <c r="A114" s="52">
        <v>5126</v>
      </c>
      <c r="B114" s="49" t="s">
        <v>309</v>
      </c>
      <c r="C114" s="53">
        <v>550110.24</v>
      </c>
      <c r="D114" s="55">
        <f t="shared" si="0"/>
        <v>3.1109147804720322E-2</v>
      </c>
      <c r="E114" s="54"/>
    </row>
    <row r="115" spans="1:5" x14ac:dyDescent="0.2">
      <c r="A115" s="52">
        <v>5127</v>
      </c>
      <c r="B115" s="49" t="s">
        <v>310</v>
      </c>
      <c r="C115" s="53">
        <v>75804.45</v>
      </c>
      <c r="D115" s="55">
        <f t="shared" si="0"/>
        <v>4.2867986593115069E-3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262484.71999999997</v>
      </c>
      <c r="D117" s="55">
        <f t="shared" si="0"/>
        <v>1.4843708328280941E-2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5077026.2799999993</v>
      </c>
      <c r="D118" s="55">
        <f t="shared" si="0"/>
        <v>0.28710965451755521</v>
      </c>
      <c r="E118" s="54"/>
    </row>
    <row r="119" spans="1:5" x14ac:dyDescent="0.2">
      <c r="A119" s="52">
        <v>5131</v>
      </c>
      <c r="B119" s="49" t="s">
        <v>314</v>
      </c>
      <c r="C119" s="53">
        <v>2840063.52</v>
      </c>
      <c r="D119" s="55">
        <f t="shared" si="0"/>
        <v>0.16060772804097279</v>
      </c>
      <c r="E119" s="54"/>
    </row>
    <row r="120" spans="1:5" x14ac:dyDescent="0.2">
      <c r="A120" s="52">
        <v>5132</v>
      </c>
      <c r="B120" s="49" t="s">
        <v>315</v>
      </c>
      <c r="C120" s="53">
        <v>69450</v>
      </c>
      <c r="D120" s="55">
        <f t="shared" si="0"/>
        <v>3.9274497326896264E-3</v>
      </c>
      <c r="E120" s="54"/>
    </row>
    <row r="121" spans="1:5" x14ac:dyDescent="0.2">
      <c r="A121" s="52">
        <v>5133</v>
      </c>
      <c r="B121" s="49" t="s">
        <v>316</v>
      </c>
      <c r="C121" s="53">
        <v>518929.17</v>
      </c>
      <c r="D121" s="55">
        <f t="shared" si="0"/>
        <v>2.934583484523182E-2</v>
      </c>
      <c r="E121" s="54"/>
    </row>
    <row r="122" spans="1:5" x14ac:dyDescent="0.2">
      <c r="A122" s="52">
        <v>5134</v>
      </c>
      <c r="B122" s="49" t="s">
        <v>317</v>
      </c>
      <c r="C122" s="53">
        <v>85835.17</v>
      </c>
      <c r="D122" s="55">
        <f t="shared" si="0"/>
        <v>4.8540434193213629E-3</v>
      </c>
      <c r="E122" s="54"/>
    </row>
    <row r="123" spans="1:5" x14ac:dyDescent="0.2">
      <c r="A123" s="52">
        <v>5135</v>
      </c>
      <c r="B123" s="49" t="s">
        <v>318</v>
      </c>
      <c r="C123" s="53">
        <v>241591.69</v>
      </c>
      <c r="D123" s="55">
        <f t="shared" si="0"/>
        <v>1.366219176833024E-2</v>
      </c>
      <c r="E123" s="54"/>
    </row>
    <row r="124" spans="1:5" x14ac:dyDescent="0.2">
      <c r="A124" s="52">
        <v>5136</v>
      </c>
      <c r="B124" s="49" t="s">
        <v>319</v>
      </c>
      <c r="C124" s="53">
        <v>46175</v>
      </c>
      <c r="D124" s="55">
        <f t="shared" si="0"/>
        <v>2.611230977781764E-3</v>
      </c>
      <c r="E124" s="54"/>
    </row>
    <row r="125" spans="1:5" x14ac:dyDescent="0.2">
      <c r="A125" s="52">
        <v>5137</v>
      </c>
      <c r="B125" s="49" t="s">
        <v>320</v>
      </c>
      <c r="C125" s="53">
        <v>1580.96</v>
      </c>
      <c r="D125" s="55">
        <f t="shared" si="0"/>
        <v>8.940447702509709E-5</v>
      </c>
      <c r="E125" s="54"/>
    </row>
    <row r="126" spans="1:5" x14ac:dyDescent="0.2">
      <c r="A126" s="52">
        <v>5138</v>
      </c>
      <c r="B126" s="49" t="s">
        <v>321</v>
      </c>
      <c r="C126" s="53">
        <v>100905.26</v>
      </c>
      <c r="D126" s="55">
        <f t="shared" si="0"/>
        <v>5.7062683428938414E-3</v>
      </c>
      <c r="E126" s="54"/>
    </row>
    <row r="127" spans="1:5" x14ac:dyDescent="0.2">
      <c r="A127" s="52">
        <v>5139</v>
      </c>
      <c r="B127" s="49" t="s">
        <v>322</v>
      </c>
      <c r="C127" s="53">
        <v>1172495.51</v>
      </c>
      <c r="D127" s="55">
        <f t="shared" si="0"/>
        <v>6.6305502913308681E-2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75123.78</v>
      </c>
      <c r="D161" s="55">
        <f t="shared" si="0"/>
        <v>4.2483062588860232E-3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75123.78</v>
      </c>
      <c r="D168" s="55">
        <f t="shared" si="1"/>
        <v>4.2483062588860232E-3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75123.78</v>
      </c>
      <c r="D170" s="55">
        <f t="shared" si="1"/>
        <v>4.2483062588860232E-3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274757.51</v>
      </c>
      <c r="D186" s="55">
        <f t="shared" si="1"/>
        <v>1.553774383303049E-2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274757.51</v>
      </c>
      <c r="D187" s="55">
        <f t="shared" si="1"/>
        <v>1.553774383303049E-2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199853.49</v>
      </c>
      <c r="D192" s="55">
        <f t="shared" si="1"/>
        <v>1.1301865167423887E-2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74904.02</v>
      </c>
      <c r="D194" s="55">
        <f t="shared" si="1"/>
        <v>4.2358786656066013E-3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  <row r="225" spans="2:3" ht="12" x14ac:dyDescent="0.2">
      <c r="B225" s="129" t="s">
        <v>543</v>
      </c>
      <c r="C225" s="129"/>
    </row>
    <row r="226" spans="2:3" ht="12" x14ac:dyDescent="0.2">
      <c r="B226" s="130"/>
      <c r="C226" s="130"/>
    </row>
    <row r="227" spans="2:3" ht="12" x14ac:dyDescent="0.2">
      <c r="B227" s="131"/>
      <c r="C227" s="132"/>
    </row>
    <row r="228" spans="2:3" ht="12" x14ac:dyDescent="0.2">
      <c r="B228" s="131"/>
      <c r="C228" s="133"/>
    </row>
    <row r="229" spans="2:3" ht="12" x14ac:dyDescent="0.2">
      <c r="B229" s="133" t="s">
        <v>544</v>
      </c>
      <c r="C229" s="133" t="s">
        <v>545</v>
      </c>
    </row>
    <row r="230" spans="2:3" ht="12" x14ac:dyDescent="0.2">
      <c r="B230" s="134" t="s">
        <v>546</v>
      </c>
      <c r="C230" s="134" t="s">
        <v>547</v>
      </c>
    </row>
    <row r="231" spans="2:3" ht="12" x14ac:dyDescent="0.2">
      <c r="B231" s="135" t="s">
        <v>548</v>
      </c>
      <c r="C231" s="136" t="s">
        <v>549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34" sqref="B34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9" t="s">
        <v>541</v>
      </c>
      <c r="B1" s="109"/>
      <c r="C1" s="109"/>
      <c r="D1" s="25" t="s">
        <v>529</v>
      </c>
      <c r="E1" s="26">
        <v>2020</v>
      </c>
    </row>
    <row r="2" spans="1:5" ht="18.95" customHeight="1" x14ac:dyDescent="0.2">
      <c r="A2" s="109" t="s">
        <v>537</v>
      </c>
      <c r="B2" s="109"/>
      <c r="C2" s="109"/>
      <c r="D2" s="12" t="s">
        <v>534</v>
      </c>
      <c r="E2" s="26" t="str">
        <f>ESF!H2</f>
        <v>TRIMESTRAL</v>
      </c>
    </row>
    <row r="3" spans="1:5" ht="18.95" customHeight="1" x14ac:dyDescent="0.2">
      <c r="A3" s="109" t="s">
        <v>542</v>
      </c>
      <c r="B3" s="109"/>
      <c r="C3" s="109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14307467.43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352303.5</v>
      </c>
    </row>
    <row r="15" spans="1:5" x14ac:dyDescent="0.2">
      <c r="A15" s="31">
        <v>3220</v>
      </c>
      <c r="B15" s="27" t="s">
        <v>407</v>
      </c>
      <c r="C15" s="32">
        <v>6267545.3499999996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  <row r="30" spans="1:3" ht="12" x14ac:dyDescent="0.2">
      <c r="A30" s="129" t="s">
        <v>543</v>
      </c>
    </row>
    <row r="32" spans="1:3" ht="12" x14ac:dyDescent="0.2">
      <c r="C32" s="129"/>
    </row>
    <row r="33" spans="2:3" ht="12" x14ac:dyDescent="0.2">
      <c r="B33" s="130"/>
      <c r="C33" s="130"/>
    </row>
    <row r="34" spans="2:3" ht="12" x14ac:dyDescent="0.2">
      <c r="B34" s="131"/>
      <c r="C34" s="132"/>
    </row>
    <row r="35" spans="2:3" ht="12" x14ac:dyDescent="0.2">
      <c r="B35" s="131"/>
      <c r="C35" s="133"/>
    </row>
    <row r="36" spans="2:3" ht="12" x14ac:dyDescent="0.2">
      <c r="B36" s="133" t="s">
        <v>544</v>
      </c>
      <c r="C36" s="133" t="s">
        <v>545</v>
      </c>
    </row>
    <row r="37" spans="2:3" ht="12" x14ac:dyDescent="0.2">
      <c r="B37" s="134" t="s">
        <v>546</v>
      </c>
      <c r="C37" s="134" t="s">
        <v>547</v>
      </c>
    </row>
    <row r="38" spans="2:3" ht="12" x14ac:dyDescent="0.2">
      <c r="B38" s="135" t="s">
        <v>548</v>
      </c>
      <c r="C38" s="136" t="s">
        <v>549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>
      <selection activeCell="A83" sqref="A83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9" t="s">
        <v>541</v>
      </c>
      <c r="B1" s="109"/>
      <c r="C1" s="109"/>
      <c r="D1" s="25" t="s">
        <v>529</v>
      </c>
      <c r="E1" s="26">
        <v>2020</v>
      </c>
    </row>
    <row r="2" spans="1:5" s="33" customFormat="1" ht="18.95" customHeight="1" x14ac:dyDescent="0.25">
      <c r="A2" s="109" t="s">
        <v>538</v>
      </c>
      <c r="B2" s="109"/>
      <c r="C2" s="109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09" t="s">
        <v>542</v>
      </c>
      <c r="B3" s="109"/>
      <c r="C3" s="109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1700415.52</v>
      </c>
      <c r="D10" s="32">
        <v>2154499.2799999998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1700415.52</v>
      </c>
      <c r="D15" s="32">
        <f>SUM(D8:D14)</f>
        <v>2154499.2799999998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2181202.56</v>
      </c>
    </row>
    <row r="21" spans="1:5" x14ac:dyDescent="0.2">
      <c r="A21" s="31">
        <v>1231</v>
      </c>
      <c r="B21" s="27" t="s">
        <v>165</v>
      </c>
      <c r="C21" s="32">
        <v>303435.36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343201.46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1534565.74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19733160.809999999</v>
      </c>
    </row>
    <row r="29" spans="1:5" x14ac:dyDescent="0.2">
      <c r="A29" s="31">
        <v>1241</v>
      </c>
      <c r="B29" s="27" t="s">
        <v>173</v>
      </c>
      <c r="C29" s="32">
        <v>732095.76</v>
      </c>
    </row>
    <row r="30" spans="1:5" x14ac:dyDescent="0.2">
      <c r="A30" s="31">
        <v>1242</v>
      </c>
      <c r="B30" s="27" t="s">
        <v>174</v>
      </c>
      <c r="C30" s="32">
        <v>22582.73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653684.41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18324797.91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437726.51</v>
      </c>
    </row>
    <row r="38" spans="1:5" x14ac:dyDescent="0.2">
      <c r="A38" s="31">
        <v>1251</v>
      </c>
      <c r="B38" s="27" t="s">
        <v>183</v>
      </c>
      <c r="C38" s="32">
        <v>60000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377726.51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31691.37</v>
      </c>
      <c r="D46" s="32">
        <f>D47+D56+D59+D65+D67+D69</f>
        <v>274757.51</v>
      </c>
    </row>
    <row r="47" spans="1:5" x14ac:dyDescent="0.2">
      <c r="A47" s="31">
        <v>5510</v>
      </c>
      <c r="B47" s="27" t="s">
        <v>375</v>
      </c>
      <c r="C47" s="32">
        <f>SUM(C48:C55)</f>
        <v>31691.37</v>
      </c>
      <c r="D47" s="32">
        <f>SUM(D48:D55)</f>
        <v>274757.51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4950</v>
      </c>
      <c r="D52" s="32">
        <v>199853.49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26741.37</v>
      </c>
      <c r="D54" s="32">
        <v>74904.02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  <row r="83" spans="1:3" ht="12" x14ac:dyDescent="0.2">
      <c r="A83" s="129" t="s">
        <v>543</v>
      </c>
    </row>
    <row r="85" spans="1:3" ht="12" x14ac:dyDescent="0.2">
      <c r="C85" s="129"/>
    </row>
    <row r="86" spans="1:3" ht="12" x14ac:dyDescent="0.2">
      <c r="B86" s="130"/>
      <c r="C86" s="130"/>
    </row>
    <row r="87" spans="1:3" ht="12" x14ac:dyDescent="0.2">
      <c r="B87" s="131"/>
      <c r="C87" s="132"/>
    </row>
    <row r="88" spans="1:3" ht="12" x14ac:dyDescent="0.2">
      <c r="B88" s="131"/>
      <c r="C88" s="133"/>
    </row>
    <row r="89" spans="1:3" ht="12" x14ac:dyDescent="0.2">
      <c r="B89" s="133" t="s">
        <v>544</v>
      </c>
      <c r="C89" s="133" t="s">
        <v>545</v>
      </c>
    </row>
    <row r="90" spans="1:3" ht="12" x14ac:dyDescent="0.2">
      <c r="B90" s="134" t="s">
        <v>546</v>
      </c>
      <c r="C90" s="134" t="s">
        <v>547</v>
      </c>
    </row>
    <row r="91" spans="1:3" ht="12" x14ac:dyDescent="0.2">
      <c r="B91" s="135" t="s">
        <v>548</v>
      </c>
      <c r="C91" s="136" t="s">
        <v>549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showGridLines="0" workbookViewId="0">
      <selection activeCell="B27" sqref="B27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0" t="s">
        <v>541</v>
      </c>
      <c r="B1" s="111"/>
      <c r="C1" s="112"/>
    </row>
    <row r="2" spans="1:3" s="35" customFormat="1" ht="18" customHeight="1" x14ac:dyDescent="0.25">
      <c r="A2" s="113" t="s">
        <v>35</v>
      </c>
      <c r="B2" s="114"/>
      <c r="C2" s="115"/>
    </row>
    <row r="3" spans="1:3" s="35" customFormat="1" ht="18" customHeight="1" x14ac:dyDescent="0.25">
      <c r="A3" s="113" t="s">
        <v>542</v>
      </c>
      <c r="B3" s="114"/>
      <c r="C3" s="115"/>
    </row>
    <row r="4" spans="1:3" s="38" customFormat="1" ht="18" customHeight="1" x14ac:dyDescent="0.2">
      <c r="A4" s="116" t="s">
        <v>539</v>
      </c>
      <c r="B4" s="117"/>
      <c r="C4" s="118"/>
    </row>
    <row r="5" spans="1:3" s="36" customFormat="1" x14ac:dyDescent="0.2">
      <c r="A5" s="56" t="s">
        <v>457</v>
      </c>
      <c r="B5" s="56"/>
      <c r="C5" s="57">
        <v>18035534.280000001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18035534.280000001</v>
      </c>
    </row>
    <row r="23" spans="1:3" ht="12" x14ac:dyDescent="0.2">
      <c r="A23" s="129" t="s">
        <v>543</v>
      </c>
    </row>
    <row r="25" spans="1:3" ht="12" x14ac:dyDescent="0.2">
      <c r="C25" s="129"/>
    </row>
    <row r="26" spans="1:3" ht="12" x14ac:dyDescent="0.2">
      <c r="B26" s="130"/>
      <c r="C26" s="130"/>
    </row>
    <row r="27" spans="1:3" ht="12" x14ac:dyDescent="0.2">
      <c r="B27" s="131"/>
      <c r="C27" s="132"/>
    </row>
    <row r="28" spans="1:3" ht="12" x14ac:dyDescent="0.2">
      <c r="B28" s="131"/>
      <c r="C28" s="133"/>
    </row>
    <row r="29" spans="1:3" ht="12" x14ac:dyDescent="0.2">
      <c r="B29" s="133" t="s">
        <v>544</v>
      </c>
      <c r="C29" s="133" t="s">
        <v>545</v>
      </c>
    </row>
    <row r="30" spans="1:3" ht="12" x14ac:dyDescent="0.2">
      <c r="B30" s="134" t="s">
        <v>546</v>
      </c>
      <c r="C30" s="134" t="s">
        <v>547</v>
      </c>
    </row>
    <row r="31" spans="1:3" ht="12" x14ac:dyDescent="0.2">
      <c r="B31" s="135" t="s">
        <v>548</v>
      </c>
      <c r="C31" s="136" t="s">
        <v>549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workbookViewId="0">
      <selection activeCell="A41" sqref="A41:C42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19" t="s">
        <v>541</v>
      </c>
      <c r="B1" s="120"/>
      <c r="C1" s="121"/>
    </row>
    <row r="2" spans="1:3" s="39" customFormat="1" ht="18.95" customHeight="1" x14ac:dyDescent="0.25">
      <c r="A2" s="122" t="s">
        <v>36</v>
      </c>
      <c r="B2" s="123"/>
      <c r="C2" s="124"/>
    </row>
    <row r="3" spans="1:3" s="39" customFormat="1" ht="18.95" customHeight="1" x14ac:dyDescent="0.25">
      <c r="A3" s="122" t="s">
        <v>542</v>
      </c>
      <c r="B3" s="123"/>
      <c r="C3" s="124"/>
    </row>
    <row r="4" spans="1:3" s="40" customFormat="1" x14ac:dyDescent="0.2">
      <c r="A4" s="116" t="s">
        <v>539</v>
      </c>
      <c r="B4" s="117"/>
      <c r="C4" s="118"/>
    </row>
    <row r="5" spans="1:3" x14ac:dyDescent="0.2">
      <c r="A5" s="87" t="s">
        <v>470</v>
      </c>
      <c r="B5" s="56"/>
      <c r="C5" s="80">
        <v>18419735.010000002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1011261.74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110526.37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56769.86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343965.51</v>
      </c>
    </row>
    <row r="19" spans="1:3" x14ac:dyDescent="0.2">
      <c r="A19" s="96" t="s">
        <v>503</v>
      </c>
      <c r="B19" s="79" t="s">
        <v>474</v>
      </c>
      <c r="C19" s="89">
        <v>500000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274757.51</v>
      </c>
    </row>
    <row r="31" spans="1:3" x14ac:dyDescent="0.2">
      <c r="A31" s="96" t="s">
        <v>492</v>
      </c>
      <c r="B31" s="79" t="s">
        <v>375</v>
      </c>
      <c r="C31" s="89">
        <v>274757.51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17683230.780000005</v>
      </c>
    </row>
    <row r="41" spans="1:3" ht="12" customHeight="1" x14ac:dyDescent="0.2">
      <c r="A41" s="138" t="s">
        <v>543</v>
      </c>
      <c r="B41" s="138"/>
      <c r="C41" s="138"/>
    </row>
    <row r="42" spans="1:3" x14ac:dyDescent="0.2">
      <c r="A42" s="138"/>
      <c r="B42" s="138"/>
      <c r="C42" s="138"/>
    </row>
    <row r="43" spans="1:3" ht="12" x14ac:dyDescent="0.2">
      <c r="C43" s="129"/>
    </row>
    <row r="44" spans="1:3" ht="12" x14ac:dyDescent="0.2">
      <c r="B44" s="130"/>
      <c r="C44" s="130"/>
    </row>
    <row r="45" spans="1:3" ht="12" x14ac:dyDescent="0.2">
      <c r="B45" s="131"/>
      <c r="C45" s="132"/>
    </row>
    <row r="46" spans="1:3" ht="12" x14ac:dyDescent="0.2">
      <c r="B46" s="131"/>
      <c r="C46" s="133"/>
    </row>
    <row r="47" spans="1:3" ht="12" x14ac:dyDescent="0.2">
      <c r="A47" s="133" t="s">
        <v>544</v>
      </c>
      <c r="C47" s="133"/>
    </row>
    <row r="48" spans="1:3" ht="12" x14ac:dyDescent="0.2">
      <c r="A48" s="134" t="s">
        <v>546</v>
      </c>
      <c r="C48" s="139" t="s">
        <v>550</v>
      </c>
    </row>
    <row r="49" spans="1:3" ht="12" x14ac:dyDescent="0.2">
      <c r="A49" s="135" t="s">
        <v>548</v>
      </c>
      <c r="C49" s="136" t="s">
        <v>551</v>
      </c>
    </row>
  </sheetData>
  <mergeCells count="5">
    <mergeCell ref="A1:C1"/>
    <mergeCell ref="A2:C2"/>
    <mergeCell ref="A3:C3"/>
    <mergeCell ref="A4:C4"/>
    <mergeCell ref="A41:C42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28" workbookViewId="0">
      <selection activeCell="B50" sqref="B50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2.7109375" style="27" customWidth="1"/>
    <col min="4" max="4" width="16.28515625" style="27" bestFit="1" customWidth="1"/>
    <col min="5" max="5" width="16.7109375" style="27" bestFit="1" customWidth="1"/>
    <col min="6" max="6" width="9.28515625" style="27" bestFit="1" customWidth="1"/>
    <col min="7" max="7" width="17.140625" style="27" bestFit="1" customWidth="1"/>
    <col min="8" max="8" width="10.85546875" style="27" bestFit="1" customWidth="1"/>
    <col min="9" max="9" width="11" style="27" bestFit="1" customWidth="1"/>
    <col min="10" max="10" width="14.140625" style="27" bestFit="1" customWidth="1"/>
    <col min="11" max="16384" width="9.140625" style="27"/>
  </cols>
  <sheetData>
    <row r="1" spans="1:10" ht="18.95" customHeight="1" x14ac:dyDescent="0.2">
      <c r="A1" s="109" t="s">
        <v>541</v>
      </c>
      <c r="B1" s="125"/>
      <c r="C1" s="125"/>
      <c r="D1" s="125"/>
      <c r="E1" s="125"/>
      <c r="F1" s="125"/>
      <c r="G1" s="25" t="s">
        <v>529</v>
      </c>
      <c r="H1" s="26">
        <v>2020</v>
      </c>
    </row>
    <row r="2" spans="1:10" ht="18.95" customHeight="1" x14ac:dyDescent="0.2">
      <c r="A2" s="109" t="s">
        <v>540</v>
      </c>
      <c r="B2" s="125"/>
      <c r="C2" s="125"/>
      <c r="D2" s="125"/>
      <c r="E2" s="125"/>
      <c r="F2" s="125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26" t="s">
        <v>542</v>
      </c>
      <c r="B3" s="127"/>
      <c r="C3" s="127"/>
      <c r="D3" s="127"/>
      <c r="E3" s="127"/>
      <c r="F3" s="127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52" spans="2:4" ht="12" x14ac:dyDescent="0.2">
      <c r="B52" s="137"/>
      <c r="C52" s="137"/>
      <c r="D52" s="137"/>
    </row>
    <row r="53" spans="2:4" ht="12" x14ac:dyDescent="0.2">
      <c r="B53" s="137"/>
      <c r="C53" s="137"/>
      <c r="D53" s="137"/>
    </row>
    <row r="54" spans="2:4" ht="12" x14ac:dyDescent="0.2">
      <c r="B54" s="129" t="s">
        <v>543</v>
      </c>
      <c r="C54" s="129"/>
      <c r="D54" s="137"/>
    </row>
    <row r="55" spans="2:4" ht="12" x14ac:dyDescent="0.2">
      <c r="B55" s="130"/>
      <c r="C55" s="130"/>
      <c r="D55" s="137"/>
    </row>
    <row r="56" spans="2:4" ht="12" x14ac:dyDescent="0.2">
      <c r="B56" s="131"/>
      <c r="C56" s="132"/>
      <c r="D56" s="137"/>
    </row>
    <row r="57" spans="2:4" ht="12" x14ac:dyDescent="0.2">
      <c r="B57" s="131"/>
      <c r="C57" s="133"/>
      <c r="D57" s="137"/>
    </row>
    <row r="58" spans="2:4" ht="12" x14ac:dyDescent="0.2">
      <c r="B58" s="133" t="s">
        <v>544</v>
      </c>
      <c r="C58" s="133" t="s">
        <v>545</v>
      </c>
      <c r="D58" s="137"/>
    </row>
    <row r="59" spans="2:4" ht="12" x14ac:dyDescent="0.2">
      <c r="B59" s="134" t="s">
        <v>546</v>
      </c>
      <c r="C59" s="134" t="s">
        <v>547</v>
      </c>
      <c r="D59" s="137"/>
    </row>
    <row r="60" spans="2:4" ht="12" x14ac:dyDescent="0.2">
      <c r="B60" s="135" t="s">
        <v>548</v>
      </c>
      <c r="C60" s="136" t="s">
        <v>549</v>
      </c>
      <c r="D60" s="137"/>
    </row>
    <row r="61" spans="2:4" ht="12" x14ac:dyDescent="0.2">
      <c r="B61" s="137"/>
      <c r="C61" s="137"/>
      <c r="D61" s="137"/>
    </row>
    <row r="62" spans="2:4" ht="12" x14ac:dyDescent="0.2">
      <c r="B62" s="137"/>
      <c r="C62" s="137"/>
      <c r="D62" s="13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2021-01-27T21:25:57Z</cp:lastPrinted>
  <dcterms:created xsi:type="dcterms:W3CDTF">2012-12-11T20:36:24Z</dcterms:created>
  <dcterms:modified xsi:type="dcterms:W3CDTF">2021-01-27T21:26:41Z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