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11025" windowHeight="8490" firstSheet="1" activeTab="1"/>
  </bookViews>
  <sheets>
    <sheet name="Balanza Mayor" sheetId="3" state="hidden" r:id="rId1"/>
    <sheet name="Egresos 2017" sheetId="26" r:id="rId2"/>
  </sheets>
  <calcPr calcId="145621"/>
</workbook>
</file>

<file path=xl/calcChain.xml><?xml version="1.0" encoding="utf-8"?>
<calcChain xmlns="http://schemas.openxmlformats.org/spreadsheetml/2006/main">
  <c r="F11" i="26" l="1"/>
  <c r="G44" i="26"/>
  <c r="G43" i="26"/>
  <c r="G39" i="26"/>
  <c r="G40" i="26"/>
  <c r="G41" i="26"/>
  <c r="G42" i="26"/>
  <c r="G38" i="26"/>
  <c r="G29" i="26"/>
  <c r="G30" i="26"/>
  <c r="G31" i="26"/>
  <c r="G32" i="26"/>
  <c r="G33" i="26"/>
  <c r="G34" i="26"/>
  <c r="G35" i="26"/>
  <c r="G36" i="26"/>
  <c r="G37" i="26"/>
  <c r="G28" i="26"/>
  <c r="G20" i="26"/>
  <c r="G21" i="26"/>
  <c r="G22" i="26"/>
  <c r="G23" i="26"/>
  <c r="G24" i="26"/>
  <c r="G25" i="26"/>
  <c r="G26" i="26"/>
  <c r="G27" i="26"/>
  <c r="G19" i="26"/>
  <c r="G11" i="26"/>
  <c r="G13" i="26"/>
  <c r="G14" i="26"/>
  <c r="G15" i="26"/>
  <c r="G16" i="26"/>
  <c r="G17" i="26"/>
  <c r="G18" i="26"/>
  <c r="G12" i="26"/>
  <c r="E29" i="26" l="1"/>
  <c r="C70" i="3" l="1"/>
  <c r="C69" i="3"/>
  <c r="C76" i="3" l="1"/>
  <c r="C78" i="3"/>
  <c r="C79" i="3"/>
  <c r="C66" i="3"/>
  <c r="C82" i="3" l="1"/>
  <c r="C80" i="3"/>
  <c r="C75" i="3"/>
  <c r="C44" i="3"/>
  <c r="C22" i="3"/>
  <c r="C9" i="3" l="1"/>
  <c r="C68" i="3"/>
  <c r="C81" i="3"/>
  <c r="C72" i="3"/>
  <c r="C83" i="3"/>
  <c r="C47" i="3"/>
  <c r="C24" i="3"/>
  <c r="C84" i="3"/>
  <c r="C18" i="3"/>
  <c r="C27" i="3"/>
  <c r="C26" i="3"/>
  <c r="C74" i="3"/>
  <c r="C77" i="3"/>
  <c r="C61" i="3"/>
  <c r="C73" i="3"/>
  <c r="C55" i="3"/>
  <c r="C23" i="3"/>
  <c r="C25" i="3"/>
  <c r="C45" i="3"/>
  <c r="C59" i="3"/>
  <c r="C6" i="3"/>
  <c r="C64" i="3"/>
  <c r="C30" i="3" l="1"/>
  <c r="C15" i="3"/>
  <c r="C32" i="3"/>
  <c r="C29" i="3"/>
  <c r="C28" i="3"/>
  <c r="C17" i="3" l="1"/>
  <c r="C62" i="3"/>
  <c r="C58" i="3"/>
  <c r="C54" i="3"/>
  <c r="C53" i="3"/>
  <c r="C52" i="3"/>
  <c r="C51" i="3"/>
  <c r="C42" i="3"/>
  <c r="C41" i="3"/>
  <c r="C65" i="3"/>
  <c r="C63" i="3"/>
  <c r="C71" i="3"/>
  <c r="C60" i="3"/>
  <c r="C16" i="3"/>
  <c r="C40" i="3"/>
  <c r="C48" i="3"/>
  <c r="C37" i="3"/>
  <c r="C50" i="3"/>
  <c r="C46" i="3"/>
  <c r="C10" i="3" l="1"/>
  <c r="C57" i="3"/>
  <c r="C56" i="3"/>
  <c r="C38" i="3"/>
  <c r="C39" i="3"/>
  <c r="C21" i="3"/>
  <c r="C20" i="3"/>
  <c r="C36" i="3"/>
  <c r="C8" i="3"/>
  <c r="C43" i="3"/>
  <c r="C35" i="3"/>
  <c r="C19" i="3"/>
  <c r="C7" i="3"/>
  <c r="C5" i="3"/>
  <c r="D4" i="3" l="1"/>
  <c r="C34" i="3"/>
  <c r="C67" i="3"/>
  <c r="C31" i="3"/>
  <c r="C49" i="3" l="1"/>
  <c r="C33" i="3"/>
  <c r="D14" i="3" l="1"/>
  <c r="E4" i="3" s="1"/>
</calcChain>
</file>

<file path=xl/sharedStrings.xml><?xml version="1.0" encoding="utf-8"?>
<sst xmlns="http://schemas.openxmlformats.org/spreadsheetml/2006/main" count="138" uniqueCount="137">
  <si>
    <t>SISTEMA DE AGUA POTABLE Y ALCANTARILLADO DE ROMITA</t>
  </si>
  <si>
    <t>4-1-4-1-0-4101-000-0000-0000-0000</t>
  </si>
  <si>
    <t>4-1-4-9-0-4401-000-0000-0000-0000</t>
  </si>
  <si>
    <t>4-1-5-3-0-5103-000-0000-0000-0000</t>
  </si>
  <si>
    <t>4-1-6-1-0-6101-000-0000-0000-0000</t>
  </si>
  <si>
    <t>5-1-1-1-0-1131-000-0000-0000-0000</t>
  </si>
  <si>
    <t>5-1-1-2-0-1211-000-0000-0000-0000</t>
  </si>
  <si>
    <t>5-1-1-2-0-1221-000-0000-0000-0000</t>
  </si>
  <si>
    <t>5-1-1-3-0-1321-000-0000-0000-0000</t>
  </si>
  <si>
    <t>5-1-1-3-0-1323-000-0000-0000-0000</t>
  </si>
  <si>
    <t>5-1-1-3-0-1331-000-0000-0000-0000</t>
  </si>
  <si>
    <t>5-1-1-3-0-1342-000-0000-0000-0000</t>
  </si>
  <si>
    <t>5-1-1-4-0-1413-000-0000-0000-0000</t>
  </si>
  <si>
    <t>5-1-1-4-0-1421-000-0000-0000-0000</t>
  </si>
  <si>
    <t>5-1-1-4-0-1431-000-0000-0000-0000</t>
  </si>
  <si>
    <t>5-1-1-4-0-1443-000-0000-0000-0000</t>
  </si>
  <si>
    <t>5-1-1-5-0-1592-000-0000-0000-0000</t>
  </si>
  <si>
    <t>5-1-1-6-0-1721-000-0000-0000-0000</t>
  </si>
  <si>
    <t>5-1-2-1-0-2111-000-0000-0000-0000</t>
  </si>
  <si>
    <t>5-1-2-1-0-2161-000-0000-0000-0000</t>
  </si>
  <si>
    <t>5-1-2-5-0-2571-000-0000-0000-0000</t>
  </si>
  <si>
    <t>5-1-2-6-0-2612-000-0000-0000-0000</t>
  </si>
  <si>
    <t>5-1-2-7-0-2711-000-0000-0000-0000</t>
  </si>
  <si>
    <t>5-1-2-9-0-2911-000-0000-0000-0000</t>
  </si>
  <si>
    <t>5-1-2-9-0-2961-000-0000-0000-0000</t>
  </si>
  <si>
    <t>5-1-2-9-0-2981-000-0000-0000-0000</t>
  </si>
  <si>
    <t>5-1-3-1-0-3111-000-0000-0000-0000</t>
  </si>
  <si>
    <t>5-1-3-1-0-3141-000-0000-0000-0000</t>
  </si>
  <si>
    <t>5-1-3-1-0-3152-000-0000-0000-0000</t>
  </si>
  <si>
    <t>5-1-3-1-0-3181-000-0000-0000-0000</t>
  </si>
  <si>
    <t>5-1-3-2-0-3261-000-0000-0000-0000</t>
  </si>
  <si>
    <t>5-1-3-3-0-3311-000-0000-0000-0000</t>
  </si>
  <si>
    <t>5-1-3-3-0-3312-000-0000-0000-0000</t>
  </si>
  <si>
    <t>5-1-3-3-0-3332-000-0000-0000-0000</t>
  </si>
  <si>
    <t>5-1-3-3-0-3341-000-0000-0000-0000</t>
  </si>
  <si>
    <t>5-1-3-4-0-3411-000-0000-0000-0000</t>
  </si>
  <si>
    <t>5-1-3-4-0-3451-000-0000-0000-0000</t>
  </si>
  <si>
    <t>5-1-3-4-0-3471-000-0000-0000-0000</t>
  </si>
  <si>
    <t>5-1-3-5-0-3511-000-0000-0000-0000</t>
  </si>
  <si>
    <t>5-1-3-5-0-3521-000-0000-0000-0000</t>
  </si>
  <si>
    <t>5-1-3-5-0-3531-000-0000-0000-0000</t>
  </si>
  <si>
    <t>5-1-3-5-0-3551-000-0000-0000-0000</t>
  </si>
  <si>
    <t>5-1-3-5-0-3571-000-0000-0000-0000</t>
  </si>
  <si>
    <t>5-1-3-5-0-4000-000-0000-0000-0000</t>
  </si>
  <si>
    <t>5-1-3-5-0-4011-000-0000-0000-0000</t>
  </si>
  <si>
    <t>5-1-3-5-0-4021-000-0000-0000-0000</t>
  </si>
  <si>
    <t>5-1-3-5-0-4041-000-0000-0000-0000</t>
  </si>
  <si>
    <t>5-1-3-5-0-4051-000-0000-0000-0000</t>
  </si>
  <si>
    <t>5-1-3-5-0-4061-000-0000-0000-0000</t>
  </si>
  <si>
    <t>5-1-3-5-0-4071-000-0000-0000-0000</t>
  </si>
  <si>
    <t>5-1-3-5-0-4063-000-0000-0000-0000</t>
  </si>
  <si>
    <t>5-1-3-5-0-4064-000-0000-0000-0000</t>
  </si>
  <si>
    <t>5-1-3-5-0-4080-000-0000-0000-0000</t>
  </si>
  <si>
    <t>5-1-3-5-0-4081-000-0000-0000-0000</t>
  </si>
  <si>
    <t>5-1-3-5-0-4085-000-0000-0000-0000</t>
  </si>
  <si>
    <t>5-1-3-6-0-3611-000-0000-0000-0000</t>
  </si>
  <si>
    <t>5-1-3-6-0-3612-000-0000-0000-0000</t>
  </si>
  <si>
    <t>5-1-3-7-0-3721-000-0000-0000-0000</t>
  </si>
  <si>
    <t>5-1-3-7-0-3751-000-0000-0000-0000</t>
  </si>
  <si>
    <t>5-1-3-7-0-3791-000-0000-0000-0000</t>
  </si>
  <si>
    <t>5-1-3-8-0-3821-000-0000-0000-0000</t>
  </si>
  <si>
    <t>5-1-3-8-0-3831-000-0000-0000-0000</t>
  </si>
  <si>
    <t>5-1-3-9-0-3921-000-0000-0000-0000</t>
  </si>
  <si>
    <t>5-1-3-9-0-3951-000-0000-0000-0000</t>
  </si>
  <si>
    <t>5-1-3-9-0-3975-000-0000-0000-0000</t>
  </si>
  <si>
    <t>5-1-3-9-0-3981-000-0000-0000-0000</t>
  </si>
  <si>
    <t>5-1-3-9-0-3983-000-0000-0000-0000</t>
  </si>
  <si>
    <t>5-1-3-6-0-3613-000-0000-0000-0000</t>
  </si>
  <si>
    <t>5-1-3-5-0-4031-000-0000-0000-0000</t>
  </si>
  <si>
    <t>Cta Contable Ingresos</t>
  </si>
  <si>
    <t>Cta Contable Egresos</t>
  </si>
  <si>
    <t>5-1-1-3-0-1320-000-0000-0000-0000</t>
  </si>
  <si>
    <t>5-1-1-5-0-1522-000-0000-0000-0000</t>
  </si>
  <si>
    <t>5-1-1-5-0-1551-000-0000-0000-0000</t>
  </si>
  <si>
    <t>5-1-3-9-0-3970-000-0000-0000-0000</t>
  </si>
  <si>
    <t>5-1-2-4-0-2481-000-0000-0000-0000</t>
  </si>
  <si>
    <t>5-1-2-4-0-2421-000-0000-0000-0000</t>
  </si>
  <si>
    <t>4-1-6-2-0-0000-000-0000-0000-0000</t>
  </si>
  <si>
    <t>4-3-4-9-0-4902-000-0000-0000-0000</t>
  </si>
  <si>
    <t>PRESUPUESTO GENERAL EGRESOS 2017</t>
  </si>
  <si>
    <t>AUMENTO</t>
  </si>
  <si>
    <t>DISMINUCION</t>
  </si>
  <si>
    <t>TOTALES</t>
  </si>
  <si>
    <t>COG</t>
  </si>
  <si>
    <t>Capítulo, Concepto</t>
  </si>
  <si>
    <t>Servicios Personales</t>
  </si>
  <si>
    <t>REMUN PERS CARACT PERMANENTE</t>
  </si>
  <si>
    <t>REMUN PERS CARACT TRANSITORIO</t>
  </si>
  <si>
    <t>REMUN ADICIONALES Y ESPECIALES</t>
  </si>
  <si>
    <t>SEGURIDAD SOCIAL</t>
  </si>
  <si>
    <t>OTRAS PREST SOCIALES Y ECONOMI</t>
  </si>
  <si>
    <t>PAGO ESTIMULOS A SERV PUBLICOS</t>
  </si>
  <si>
    <t>Materiales y Suministros</t>
  </si>
  <si>
    <t>MATERIAL ADMON, EMISION DOCTOS</t>
  </si>
  <si>
    <t>ALIMENTOS Y UTENSILIOS</t>
  </si>
  <si>
    <t>MATERIAS PRIMAS Y MATERIALES P</t>
  </si>
  <si>
    <t>MATERIALES Y ART DE CONSTRUCCI</t>
  </si>
  <si>
    <t>PRODUCTOS QUIMICOS, FARMACEUT</t>
  </si>
  <si>
    <t>COMBUSTIBLES, LUBRICANTES Y AD</t>
  </si>
  <si>
    <t>VESTUARIO, BLANCOS, PRENDAS DE</t>
  </si>
  <si>
    <t>HERRAMIENTAS, REFACC Y ACCESOR</t>
  </si>
  <si>
    <t>Servicios Generales</t>
  </si>
  <si>
    <t>SERVICIOS BASICOS</t>
  </si>
  <si>
    <t>SERVICIOS DE ARRENDAMIENTO</t>
  </si>
  <si>
    <t>SERV PROFESIONALES, CIENTIFICO</t>
  </si>
  <si>
    <t>SERV FINANCIEROS, BANCARIOS Y</t>
  </si>
  <si>
    <t>SERV INSTALACION, REPARACION Y</t>
  </si>
  <si>
    <t>SERV DE COMUNICACION SOCIAL Y</t>
  </si>
  <si>
    <t>SERV DE TRASLADO Y VIATICOS</t>
  </si>
  <si>
    <t>SERVICIOS OFICIALES</t>
  </si>
  <si>
    <t>OTROS SERVICIOS GENERALES</t>
  </si>
  <si>
    <t>MOBILIARIO Y EQUIPO ADMINISTRA</t>
  </si>
  <si>
    <t>Bienes Muebles,Inmuebles,Intan</t>
  </si>
  <si>
    <t>5400</t>
  </si>
  <si>
    <t>5900</t>
  </si>
  <si>
    <t>ACTIVOS INTANGIBLES</t>
  </si>
  <si>
    <t>VEHICULOS Y EQ DE TRANSPORTE</t>
  </si>
  <si>
    <t>MAQUINARYA, OTROS EQ Y HERRAMI</t>
  </si>
  <si>
    <t>6000</t>
  </si>
  <si>
    <t>Inversion Pública</t>
  </si>
  <si>
    <t>6100</t>
  </si>
  <si>
    <t>OBRA PUBLICA EN BIENES DE DOM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</si>
  <si>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</si>
  <si>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</si>
  <si>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</si>
  <si>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</si>
  <si>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</si>
  <si>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</si>
  <si>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</si>
  <si>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</si>
  <si>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</si>
  <si>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</si>
  <si>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</si>
  <si>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</si>
  <si>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Clasificacor por Objeto del Gasto</t>
  </si>
  <si>
    <t>PRESUPUESTO GENERAL DE EGRESOS PARA EL EJERCICIO FISCAL 2017</t>
  </si>
  <si>
    <t>Presupuesto General de Egresos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</si>
</sst>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_ ;[Red]\-#,##0.00\ "/>
    <numFmt numFmtId="165" formatCode="#,##0.00;\-#,##0.00;&quot; &quot;"/>
  </numFmts>
  <fonts count="20" x14ac:knownFonts="1">
    <font>
      <sz val="8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5" fillId="0" borderId="0"/>
  </cellStyleXfs>
  <cellXfs count="61">
    <xf numFmtId="0" fontId="0" fillId="0" borderId="0" xfId="0"/>
    <xf numFmtId="0" fontId="1" fillId="0" borderId="0" xfId="0" applyFont="1" applyFill="1"/>
    <xf numFmtId="0" fontId="8" fillId="0" borderId="0" xfId="0" applyFont="1" applyFill="1" applyAlignment="1"/>
    <xf numFmtId="0" fontId="4" fillId="0" borderId="0" xfId="2" applyFont="1"/>
    <xf numFmtId="43" fontId="0" fillId="0" borderId="0" xfId="0" applyNumberFormat="1"/>
    <xf numFmtId="0" fontId="9" fillId="0" borderId="1" xfId="0" applyFont="1" applyFill="1" applyBorder="1" applyAlignment="1">
      <alignment horizontal="center"/>
    </xf>
    <xf numFmtId="0" fontId="10" fillId="0" borderId="0" xfId="0" applyFont="1"/>
    <xf numFmtId="43" fontId="10" fillId="0" borderId="0" xfId="1" applyFont="1"/>
    <xf numFmtId="0" fontId="4" fillId="0" borderId="0" xfId="2" applyFont="1" applyFill="1"/>
    <xf numFmtId="0" fontId="12" fillId="0" borderId="0" xfId="0" applyFont="1" applyFill="1" applyAlignment="1"/>
    <xf numFmtId="43" fontId="11" fillId="0" borderId="0" xfId="0" applyNumberFormat="1" applyFont="1"/>
    <xf numFmtId="0" fontId="15" fillId="0" borderId="0" xfId="0" applyFont="1" applyAlignment="1">
      <alignment horizontal="center"/>
    </xf>
    <xf numFmtId="0" fontId="15" fillId="0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/>
    <xf numFmtId="0" fontId="3" fillId="0" borderId="0" xfId="0" applyFont="1" applyFill="1" applyAlignment="1"/>
    <xf numFmtId="0" fontId="17" fillId="0" borderId="0" xfId="0" applyFont="1" applyAlignment="1">
      <alignment horizontal="center"/>
    </xf>
    <xf numFmtId="0" fontId="17" fillId="0" borderId="0" xfId="0" applyFont="1"/>
    <xf numFmtId="0" fontId="7" fillId="2" borderId="1" xfId="0" applyFont="1" applyFill="1" applyBorder="1" applyAlignment="1">
      <alignment horizontal="center" vertical="center" wrapText="1"/>
    </xf>
    <xf numFmtId="164" fontId="15" fillId="0" borderId="0" xfId="0" applyNumberFormat="1" applyFont="1" applyFill="1" applyAlignment="1">
      <alignment horizontal="center"/>
    </xf>
    <xf numFmtId="164" fontId="16" fillId="0" borderId="0" xfId="0" applyNumberFormat="1" applyFont="1" applyAlignment="1">
      <alignment horizontal="center"/>
    </xf>
    <xf numFmtId="164" fontId="17" fillId="0" borderId="0" xfId="0" applyNumberFormat="1" applyFont="1" applyAlignment="1">
      <alignment horizontal="center"/>
    </xf>
    <xf numFmtId="164" fontId="15" fillId="0" borderId="0" xfId="0" applyNumberFormat="1" applyFont="1" applyAlignment="1">
      <alignment horizontal="center"/>
    </xf>
    <xf numFmtId="0" fontId="15" fillId="0" borderId="0" xfId="0" applyFont="1"/>
    <xf numFmtId="0" fontId="18" fillId="3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3" fillId="4" borderId="0" xfId="2" applyFont="1" applyFill="1"/>
    <xf numFmtId="0" fontId="3" fillId="4" borderId="0" xfId="0" applyFont="1" applyFill="1" applyBorder="1" applyAlignment="1">
      <alignment horizontal="center" wrapText="1"/>
    </xf>
    <xf numFmtId="0" fontId="6" fillId="4" borderId="0" xfId="0" applyFont="1" applyFill="1" applyBorder="1" applyAlignment="1">
      <alignment horizontal="center" vertical="center" wrapText="1"/>
    </xf>
    <xf numFmtId="164" fontId="3" fillId="4" borderId="0" xfId="0" applyNumberFormat="1" applyFont="1" applyFill="1" applyBorder="1" applyAlignment="1">
      <alignment horizontal="center" wrapText="1"/>
    </xf>
    <xf numFmtId="0" fontId="7" fillId="4" borderId="0" xfId="0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right" wrapText="1"/>
    </xf>
    <xf numFmtId="49" fontId="7" fillId="0" borderId="1" xfId="0" applyNumberFormat="1" applyFont="1" applyFill="1" applyBorder="1" applyAlignment="1">
      <alignment horizontal="left"/>
    </xf>
    <xf numFmtId="165" fontId="15" fillId="0" borderId="1" xfId="0" applyNumberFormat="1" applyFont="1" applyFill="1" applyBorder="1"/>
    <xf numFmtId="49" fontId="15" fillId="0" borderId="1" xfId="0" applyNumberFormat="1" applyFont="1" applyFill="1" applyBorder="1" applyAlignment="1">
      <alignment horizontal="left"/>
    </xf>
    <xf numFmtId="164" fontId="14" fillId="0" borderId="1" xfId="0" applyNumberFormat="1" applyFont="1" applyFill="1" applyBorder="1" applyAlignment="1">
      <alignment horizontal="right" wrapText="1"/>
    </xf>
    <xf numFmtId="0" fontId="7" fillId="0" borderId="1" xfId="0" applyFont="1" applyBorder="1" applyAlignment="1">
      <alignment horizontal="center" vertical="center" wrapText="1"/>
    </xf>
    <xf numFmtId="165" fontId="7" fillId="0" borderId="1" xfId="0" applyNumberFormat="1" applyFont="1" applyFill="1" applyBorder="1"/>
    <xf numFmtId="4" fontId="7" fillId="5" borderId="0" xfId="0" applyNumberFormat="1" applyFont="1" applyFill="1" applyAlignment="1">
      <alignment wrapText="1"/>
    </xf>
    <xf numFmtId="0" fontId="15" fillId="5" borderId="0" xfId="0" applyFont="1" applyFill="1" applyBorder="1"/>
    <xf numFmtId="164" fontId="13" fillId="0" borderId="2" xfId="0" applyNumberFormat="1" applyFont="1" applyFill="1" applyBorder="1" applyAlignment="1">
      <alignment horizontal="right" wrapText="1"/>
    </xf>
    <xf numFmtId="0" fontId="13" fillId="6" borderId="0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left" vertical="center" wrapText="1"/>
    </xf>
    <xf numFmtId="164" fontId="18" fillId="5" borderId="0" xfId="0" applyNumberFormat="1" applyFont="1" applyFill="1" applyBorder="1" applyAlignment="1">
      <alignment horizontal="right" wrapText="1"/>
    </xf>
    <xf numFmtId="164" fontId="18" fillId="6" borderId="0" xfId="0" applyNumberFormat="1" applyFont="1" applyFill="1" applyBorder="1" applyAlignment="1">
      <alignment horizontal="right" wrapText="1"/>
    </xf>
    <xf numFmtId="164" fontId="14" fillId="5" borderId="0" xfId="0" applyNumberFormat="1" applyFont="1" applyFill="1" applyBorder="1" applyAlignment="1">
      <alignment horizontal="right" wrapText="1"/>
    </xf>
    <xf numFmtId="165" fontId="7" fillId="0" borderId="2" xfId="0" applyNumberFormat="1" applyFont="1" applyFill="1" applyBorder="1"/>
    <xf numFmtId="4" fontId="15" fillId="0" borderId="1" xfId="0" applyNumberFormat="1" applyFont="1" applyBorder="1" applyAlignment="1">
      <alignment wrapText="1"/>
    </xf>
    <xf numFmtId="4" fontId="15" fillId="0" borderId="1" xfId="0" applyNumberFormat="1" applyFont="1" applyBorder="1"/>
    <xf numFmtId="4" fontId="15" fillId="0" borderId="1" xfId="0" applyNumberFormat="1" applyFont="1" applyFill="1" applyBorder="1"/>
    <xf numFmtId="4" fontId="7" fillId="0" borderId="1" xfId="0" applyNumberFormat="1" applyFont="1" applyBorder="1" applyAlignment="1">
      <alignment wrapText="1"/>
    </xf>
    <xf numFmtId="4" fontId="7" fillId="0" borderId="1" xfId="0" applyNumberFormat="1" applyFont="1" applyBorder="1"/>
    <xf numFmtId="0" fontId="19" fillId="3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/>
    </xf>
    <xf numFmtId="4" fontId="0" fillId="0" borderId="0" xfId="0" applyNumberFormat="1"/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FF3300"/>
      <color rgb="FF00FF00"/>
      <color rgb="FFFF505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0</xdr:row>
      <xdr:rowOff>85725</xdr:rowOff>
    </xdr:from>
    <xdr:to>
      <xdr:col>1</xdr:col>
      <xdr:colOff>685800</xdr:colOff>
      <xdr:row>8</xdr:row>
      <xdr:rowOff>24867</xdr:rowOff>
    </xdr:to>
    <xdr:pic>
      <xdr:nvPicPr>
        <xdr:cNvPr id="3" name="Picture 6" descr="Escanear00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85725"/>
          <a:ext cx="1419225" cy="1434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84"/>
  <sheetViews>
    <sheetView workbookViewId="0">
      <selection activeCell="B12" sqref="B12"/>
    </sheetView>
  </sheetViews>
  <sheetFormatPr baseColWidth="10" defaultColWidth="12" defaultRowHeight="15" customHeight="1" x14ac:dyDescent="0.2"/>
  <cols>
    <col min="1" max="1" width="8.33203125" customWidth="1"/>
    <col min="2" max="2" width="32.5" style="1" customWidth="1"/>
    <col min="3" max="4" width="15.6640625" style="6" bestFit="1" customWidth="1"/>
    <col min="5" max="5" width="13.6640625" bestFit="1" customWidth="1"/>
  </cols>
  <sheetData>
    <row r="1" spans="2:5" ht="18" x14ac:dyDescent="0.25">
      <c r="B1" s="2" t="s">
        <v>0</v>
      </c>
    </row>
    <row r="2" spans="2:5" ht="15" customHeight="1" x14ac:dyDescent="0.2">
      <c r="B2" s="9"/>
    </row>
    <row r="3" spans="2:5" ht="15" customHeight="1" x14ac:dyDescent="0.2">
      <c r="B3" s="9"/>
    </row>
    <row r="4" spans="2:5" ht="15" customHeight="1" x14ac:dyDescent="0.25">
      <c r="B4" s="5" t="s">
        <v>69</v>
      </c>
      <c r="C4" s="7"/>
      <c r="D4" s="10" t="e">
        <f>SUM(C5:C10)</f>
        <v>#REF!</v>
      </c>
      <c r="E4" s="4" t="e">
        <f>+D4-D14</f>
        <v>#REF!</v>
      </c>
    </row>
    <row r="5" spans="2:5" ht="15" customHeight="1" x14ac:dyDescent="0.2">
      <c r="B5" s="3" t="s">
        <v>1</v>
      </c>
      <c r="C5" s="7" t="e">
        <f>SUMIF(#REF!,'Balanza Mayor'!B5,#REF!)</f>
        <v>#REF!</v>
      </c>
    </row>
    <row r="6" spans="2:5" ht="15" customHeight="1" x14ac:dyDescent="0.2">
      <c r="B6" s="3" t="s">
        <v>2</v>
      </c>
      <c r="C6" s="7" t="e">
        <f>SUMIF(#REF!,'Balanza Mayor'!B6,#REF!)</f>
        <v>#REF!</v>
      </c>
    </row>
    <row r="7" spans="2:5" ht="15" customHeight="1" x14ac:dyDescent="0.2">
      <c r="B7" s="3" t="s">
        <v>3</v>
      </c>
      <c r="C7" s="7" t="e">
        <f>SUMIF(#REF!,'Balanza Mayor'!B7,#REF!)</f>
        <v>#REF!</v>
      </c>
    </row>
    <row r="8" spans="2:5" ht="15" customHeight="1" x14ac:dyDescent="0.2">
      <c r="B8" s="3" t="s">
        <v>4</v>
      </c>
      <c r="C8" s="7" t="e">
        <f>SUMIF(#REF!,'Balanza Mayor'!B8,#REF!)</f>
        <v>#REF!</v>
      </c>
    </row>
    <row r="9" spans="2:5" ht="15" customHeight="1" x14ac:dyDescent="0.2">
      <c r="B9" s="3" t="s">
        <v>77</v>
      </c>
      <c r="C9" s="7" t="e">
        <f>SUMIF(#REF!,'Balanza Mayor'!B9,#REF!)</f>
        <v>#REF!</v>
      </c>
    </row>
    <row r="10" spans="2:5" ht="15" customHeight="1" x14ac:dyDescent="0.2">
      <c r="B10" s="3" t="s">
        <v>78</v>
      </c>
      <c r="C10" s="7" t="e">
        <f>SUMIF(#REF!,'Balanza Mayor'!B10,#REF!)</f>
        <v>#REF!</v>
      </c>
    </row>
    <row r="11" spans="2:5" ht="15" customHeight="1" x14ac:dyDescent="0.2">
      <c r="B11" s="3"/>
      <c r="C11" s="7"/>
    </row>
    <row r="12" spans="2:5" ht="15" customHeight="1" x14ac:dyDescent="0.2">
      <c r="B12" s="3"/>
    </row>
    <row r="13" spans="2:5" ht="15" customHeight="1" x14ac:dyDescent="0.2">
      <c r="B13"/>
    </row>
    <row r="14" spans="2:5" ht="15" customHeight="1" x14ac:dyDescent="0.25">
      <c r="B14" s="5" t="s">
        <v>70</v>
      </c>
      <c r="D14" s="10" t="e">
        <f>SUM(C15:C85)</f>
        <v>#REF!</v>
      </c>
      <c r="E14" s="4"/>
    </row>
    <row r="15" spans="2:5" ht="15" customHeight="1" x14ac:dyDescent="0.2">
      <c r="B15" s="8" t="s">
        <v>5</v>
      </c>
      <c r="C15" s="7" t="e">
        <f>SUMIF(#REF!,'Balanza Mayor'!B15,#REF!)</f>
        <v>#REF!</v>
      </c>
    </row>
    <row r="16" spans="2:5" ht="15" customHeight="1" x14ac:dyDescent="0.2">
      <c r="B16" s="8" t="s">
        <v>6</v>
      </c>
      <c r="C16" s="7" t="e">
        <f>SUMIF(#REF!,'Balanza Mayor'!B16,#REF!)</f>
        <v>#REF!</v>
      </c>
    </row>
    <row r="17" spans="2:3" ht="15" customHeight="1" x14ac:dyDescent="0.2">
      <c r="B17" s="8" t="s">
        <v>7</v>
      </c>
      <c r="C17" s="7" t="e">
        <f>SUMIF(#REF!,'Balanza Mayor'!B17,#REF!)</f>
        <v>#REF!</v>
      </c>
    </row>
    <row r="18" spans="2:3" ht="15" customHeight="1" x14ac:dyDescent="0.2">
      <c r="B18" s="8" t="s">
        <v>71</v>
      </c>
      <c r="C18" s="7" t="e">
        <f>SUMIF(#REF!,'Balanza Mayor'!B18,#REF!)</f>
        <v>#REF!</v>
      </c>
    </row>
    <row r="19" spans="2:3" ht="15" customHeight="1" x14ac:dyDescent="0.2">
      <c r="B19" s="8" t="s">
        <v>8</v>
      </c>
      <c r="C19" s="7" t="e">
        <f>SUMIF(#REF!,'Balanza Mayor'!B19,#REF!)</f>
        <v>#REF!</v>
      </c>
    </row>
    <row r="20" spans="2:3" ht="15" customHeight="1" x14ac:dyDescent="0.2">
      <c r="B20" s="8" t="s">
        <v>9</v>
      </c>
      <c r="C20" s="7" t="e">
        <f>SUMIF(#REF!,'Balanza Mayor'!B20,#REF!)</f>
        <v>#REF!</v>
      </c>
    </row>
    <row r="21" spans="2:3" ht="15" customHeight="1" x14ac:dyDescent="0.2">
      <c r="B21" s="8" t="s">
        <v>10</v>
      </c>
      <c r="C21" s="7" t="e">
        <f>SUMIF(#REF!,'Balanza Mayor'!B21,#REF!)</f>
        <v>#REF!</v>
      </c>
    </row>
    <row r="22" spans="2:3" ht="15" customHeight="1" x14ac:dyDescent="0.2">
      <c r="B22" s="8" t="s">
        <v>11</v>
      </c>
      <c r="C22" s="7" t="e">
        <f>SUMIF(#REF!,'Balanza Mayor'!B22,#REF!)</f>
        <v>#REF!</v>
      </c>
    </row>
    <row r="23" spans="2:3" ht="15" customHeight="1" x14ac:dyDescent="0.2">
      <c r="B23" s="8" t="s">
        <v>12</v>
      </c>
      <c r="C23" s="7" t="e">
        <f>SUMIF(#REF!,'Balanza Mayor'!B23,#REF!)</f>
        <v>#REF!</v>
      </c>
    </row>
    <row r="24" spans="2:3" ht="15" customHeight="1" x14ac:dyDescent="0.2">
      <c r="B24" s="8" t="s">
        <v>13</v>
      </c>
      <c r="C24" s="7" t="e">
        <f>SUMIF(#REF!,'Balanza Mayor'!B24,#REF!)</f>
        <v>#REF!</v>
      </c>
    </row>
    <row r="25" spans="2:3" ht="15" customHeight="1" x14ac:dyDescent="0.2">
      <c r="B25" s="8" t="s">
        <v>14</v>
      </c>
      <c r="C25" s="7" t="e">
        <f>SUMIF(#REF!,'Balanza Mayor'!B25,#REF!)</f>
        <v>#REF!</v>
      </c>
    </row>
    <row r="26" spans="2:3" ht="15" customHeight="1" x14ac:dyDescent="0.2">
      <c r="B26" s="8" t="s">
        <v>15</v>
      </c>
      <c r="C26" s="7" t="e">
        <f>SUMIF(#REF!,'Balanza Mayor'!B26,#REF!)</f>
        <v>#REF!</v>
      </c>
    </row>
    <row r="27" spans="2:3" ht="15" customHeight="1" x14ac:dyDescent="0.2">
      <c r="B27" s="8" t="s">
        <v>72</v>
      </c>
      <c r="C27" s="7" t="e">
        <f>SUMIF(#REF!,'Balanza Mayor'!B27,#REF!)</f>
        <v>#REF!</v>
      </c>
    </row>
    <row r="28" spans="2:3" ht="15" customHeight="1" x14ac:dyDescent="0.2">
      <c r="B28" s="8" t="s">
        <v>73</v>
      </c>
      <c r="C28" s="7" t="e">
        <f>SUMIF(#REF!,'Balanza Mayor'!B28,#REF!)</f>
        <v>#REF!</v>
      </c>
    </row>
    <row r="29" spans="2:3" ht="15" customHeight="1" x14ac:dyDescent="0.2">
      <c r="B29" s="8" t="s">
        <v>16</v>
      </c>
      <c r="C29" s="7" t="e">
        <f>SUMIF(#REF!,'Balanza Mayor'!B29,#REF!)</f>
        <v>#REF!</v>
      </c>
    </row>
    <row r="30" spans="2:3" ht="15" customHeight="1" x14ac:dyDescent="0.2">
      <c r="B30" s="8" t="s">
        <v>17</v>
      </c>
      <c r="C30" s="7" t="e">
        <f>SUMIF(#REF!,'Balanza Mayor'!B30,#REF!)</f>
        <v>#REF!</v>
      </c>
    </row>
    <row r="31" spans="2:3" ht="15" customHeight="1" x14ac:dyDescent="0.2">
      <c r="B31" s="8" t="s">
        <v>18</v>
      </c>
      <c r="C31" s="7" t="e">
        <f>SUMIF(#REF!,'Balanza Mayor'!B31,#REF!)</f>
        <v>#REF!</v>
      </c>
    </row>
    <row r="32" spans="2:3" ht="15" customHeight="1" x14ac:dyDescent="0.2">
      <c r="B32" s="8" t="s">
        <v>19</v>
      </c>
      <c r="C32" s="7" t="e">
        <f>SUMIF(#REF!,'Balanza Mayor'!B32,#REF!)</f>
        <v>#REF!</v>
      </c>
    </row>
    <row r="33" spans="2:3" ht="15" customHeight="1" x14ac:dyDescent="0.2">
      <c r="B33" s="8" t="s">
        <v>76</v>
      </c>
      <c r="C33" s="7" t="e">
        <f>SUMIF(#REF!,'Balanza Mayor'!B33,#REF!)</f>
        <v>#REF!</v>
      </c>
    </row>
    <row r="34" spans="2:3" ht="15" customHeight="1" x14ac:dyDescent="0.2">
      <c r="B34" s="8" t="s">
        <v>75</v>
      </c>
      <c r="C34" s="7" t="e">
        <f>SUMIF(#REF!,'Balanza Mayor'!B34,#REF!)</f>
        <v>#REF!</v>
      </c>
    </row>
    <row r="35" spans="2:3" ht="15" customHeight="1" x14ac:dyDescent="0.2">
      <c r="B35" s="8" t="s">
        <v>20</v>
      </c>
      <c r="C35" s="7" t="e">
        <f>SUMIF(#REF!,'Balanza Mayor'!B35,#REF!)</f>
        <v>#REF!</v>
      </c>
    </row>
    <row r="36" spans="2:3" ht="15" customHeight="1" x14ac:dyDescent="0.2">
      <c r="B36" s="8" t="s">
        <v>21</v>
      </c>
      <c r="C36" s="7" t="e">
        <f>SUMIF(#REF!,'Balanza Mayor'!B36,#REF!)</f>
        <v>#REF!</v>
      </c>
    </row>
    <row r="37" spans="2:3" ht="15" customHeight="1" x14ac:dyDescent="0.2">
      <c r="B37" s="8" t="s">
        <v>22</v>
      </c>
      <c r="C37" s="7" t="e">
        <f>SUMIF(#REF!,'Balanza Mayor'!B37,#REF!)</f>
        <v>#REF!</v>
      </c>
    </row>
    <row r="38" spans="2:3" ht="15" customHeight="1" x14ac:dyDescent="0.2">
      <c r="B38" s="8" t="s">
        <v>23</v>
      </c>
      <c r="C38" s="7" t="e">
        <f>SUMIF(#REF!,'Balanza Mayor'!B38,#REF!)</f>
        <v>#REF!</v>
      </c>
    </row>
    <row r="39" spans="2:3" ht="15" customHeight="1" x14ac:dyDescent="0.2">
      <c r="B39" s="8" t="s">
        <v>24</v>
      </c>
      <c r="C39" s="7" t="e">
        <f>SUMIF(#REF!,'Balanza Mayor'!B39,#REF!)</f>
        <v>#REF!</v>
      </c>
    </row>
    <row r="40" spans="2:3" ht="15" customHeight="1" x14ac:dyDescent="0.2">
      <c r="B40" s="8" t="s">
        <v>25</v>
      </c>
      <c r="C40" s="7" t="e">
        <f>SUMIF(#REF!,'Balanza Mayor'!B40,#REF!)</f>
        <v>#REF!</v>
      </c>
    </row>
    <row r="41" spans="2:3" ht="15" customHeight="1" x14ac:dyDescent="0.2">
      <c r="B41" s="8" t="s">
        <v>26</v>
      </c>
      <c r="C41" s="7" t="e">
        <f>SUMIF(#REF!,'Balanza Mayor'!B41,#REF!)</f>
        <v>#REF!</v>
      </c>
    </row>
    <row r="42" spans="2:3" ht="15" customHeight="1" x14ac:dyDescent="0.2">
      <c r="B42" s="8" t="s">
        <v>27</v>
      </c>
      <c r="C42" s="7" t="e">
        <f>SUMIF(#REF!,'Balanza Mayor'!B42,#REF!)</f>
        <v>#REF!</v>
      </c>
    </row>
    <row r="43" spans="2:3" ht="15" customHeight="1" x14ac:dyDescent="0.2">
      <c r="B43" s="8" t="s">
        <v>28</v>
      </c>
      <c r="C43" s="7" t="e">
        <f>SUMIF(#REF!,'Balanza Mayor'!B43,#REF!)</f>
        <v>#REF!</v>
      </c>
    </row>
    <row r="44" spans="2:3" ht="15" customHeight="1" x14ac:dyDescent="0.2">
      <c r="B44" s="8" t="s">
        <v>29</v>
      </c>
      <c r="C44" s="7" t="e">
        <f>SUMIF(#REF!,'Balanza Mayor'!B44,#REF!)</f>
        <v>#REF!</v>
      </c>
    </row>
    <row r="45" spans="2:3" ht="15" customHeight="1" x14ac:dyDescent="0.2">
      <c r="B45" s="8" t="s">
        <v>30</v>
      </c>
      <c r="C45" s="7" t="e">
        <f>SUMIF(#REF!,'Balanza Mayor'!B45,#REF!)</f>
        <v>#REF!</v>
      </c>
    </row>
    <row r="46" spans="2:3" ht="15" customHeight="1" x14ac:dyDescent="0.2">
      <c r="B46" s="8" t="s">
        <v>31</v>
      </c>
      <c r="C46" s="7" t="e">
        <f>SUMIF(#REF!,'Balanza Mayor'!B46,#REF!)</f>
        <v>#REF!</v>
      </c>
    </row>
    <row r="47" spans="2:3" ht="15" customHeight="1" x14ac:dyDescent="0.2">
      <c r="B47" s="8" t="s">
        <v>32</v>
      </c>
      <c r="C47" s="7" t="e">
        <f>SUMIF(#REF!,'Balanza Mayor'!B47,#REF!)</f>
        <v>#REF!</v>
      </c>
    </row>
    <row r="48" spans="2:3" ht="15" customHeight="1" x14ac:dyDescent="0.2">
      <c r="B48" s="8" t="s">
        <v>33</v>
      </c>
      <c r="C48" s="7" t="e">
        <f>SUMIF(#REF!,'Balanza Mayor'!B48,#REF!)</f>
        <v>#REF!</v>
      </c>
    </row>
    <row r="49" spans="2:3" ht="15" customHeight="1" x14ac:dyDescent="0.2">
      <c r="B49" s="8" t="s">
        <v>34</v>
      </c>
      <c r="C49" s="7" t="e">
        <f>SUMIF(#REF!,'Balanza Mayor'!B49,#REF!)</f>
        <v>#REF!</v>
      </c>
    </row>
    <row r="50" spans="2:3" ht="15" customHeight="1" x14ac:dyDescent="0.2">
      <c r="B50" s="8" t="s">
        <v>35</v>
      </c>
      <c r="C50" s="7" t="e">
        <f>SUMIF(#REF!,'Balanza Mayor'!B50,#REF!)</f>
        <v>#REF!</v>
      </c>
    </row>
    <row r="51" spans="2:3" ht="15" customHeight="1" x14ac:dyDescent="0.2">
      <c r="B51" s="8" t="s">
        <v>36</v>
      </c>
      <c r="C51" s="7" t="e">
        <f>SUMIF(#REF!,'Balanza Mayor'!B51,#REF!)</f>
        <v>#REF!</v>
      </c>
    </row>
    <row r="52" spans="2:3" ht="15" customHeight="1" x14ac:dyDescent="0.2">
      <c r="B52" s="8" t="s">
        <v>37</v>
      </c>
      <c r="C52" s="7" t="e">
        <f>SUMIF(#REF!,'Balanza Mayor'!B52,#REF!)</f>
        <v>#REF!</v>
      </c>
    </row>
    <row r="53" spans="2:3" ht="15" customHeight="1" x14ac:dyDescent="0.2">
      <c r="B53" s="8" t="s">
        <v>38</v>
      </c>
      <c r="C53" s="7" t="e">
        <f>SUMIF(#REF!,'Balanza Mayor'!B53,#REF!)</f>
        <v>#REF!</v>
      </c>
    </row>
    <row r="54" spans="2:3" ht="15" customHeight="1" x14ac:dyDescent="0.2">
      <c r="B54" s="8" t="s">
        <v>39</v>
      </c>
      <c r="C54" s="7" t="e">
        <f>SUMIF(#REF!,'Balanza Mayor'!B54,#REF!)</f>
        <v>#REF!</v>
      </c>
    </row>
    <row r="55" spans="2:3" ht="15" customHeight="1" x14ac:dyDescent="0.2">
      <c r="B55" s="8" t="s">
        <v>40</v>
      </c>
      <c r="C55" s="7" t="e">
        <f>SUMIF(#REF!,'Balanza Mayor'!B55,#REF!)</f>
        <v>#REF!</v>
      </c>
    </row>
    <row r="56" spans="2:3" ht="15" customHeight="1" x14ac:dyDescent="0.2">
      <c r="B56" s="8" t="s">
        <v>41</v>
      </c>
      <c r="C56" s="7" t="e">
        <f>SUMIF(#REF!,'Balanza Mayor'!B56,#REF!)</f>
        <v>#REF!</v>
      </c>
    </row>
    <row r="57" spans="2:3" ht="15" customHeight="1" x14ac:dyDescent="0.2">
      <c r="B57" s="8" t="s">
        <v>42</v>
      </c>
      <c r="C57" s="7" t="e">
        <f>SUMIF(#REF!,'Balanza Mayor'!B57,#REF!)</f>
        <v>#REF!</v>
      </c>
    </row>
    <row r="58" spans="2:3" ht="15" customHeight="1" x14ac:dyDescent="0.2">
      <c r="B58" s="8" t="s">
        <v>43</v>
      </c>
      <c r="C58" s="7" t="e">
        <f>SUMIF(#REF!,'Balanza Mayor'!B58,#REF!)</f>
        <v>#REF!</v>
      </c>
    </row>
    <row r="59" spans="2:3" ht="15" customHeight="1" x14ac:dyDescent="0.2">
      <c r="B59" s="8" t="s">
        <v>44</v>
      </c>
      <c r="C59" s="7" t="e">
        <f>SUMIF(#REF!,'Balanza Mayor'!B59,#REF!)</f>
        <v>#REF!</v>
      </c>
    </row>
    <row r="60" spans="2:3" ht="15" customHeight="1" x14ac:dyDescent="0.2">
      <c r="B60" s="8" t="s">
        <v>45</v>
      </c>
      <c r="C60" s="7" t="e">
        <f>SUMIF(#REF!,'Balanza Mayor'!B60,#REF!)</f>
        <v>#REF!</v>
      </c>
    </row>
    <row r="61" spans="2:3" ht="15" customHeight="1" x14ac:dyDescent="0.2">
      <c r="B61" s="8" t="s">
        <v>68</v>
      </c>
      <c r="C61" s="7" t="e">
        <f>SUMIF(#REF!,'Balanza Mayor'!B61,#REF!)</f>
        <v>#REF!</v>
      </c>
    </row>
    <row r="62" spans="2:3" ht="15" customHeight="1" x14ac:dyDescent="0.2">
      <c r="B62" s="8" t="s">
        <v>46</v>
      </c>
      <c r="C62" s="7" t="e">
        <f>SUMIF(#REF!,'Balanza Mayor'!B62,#REF!)</f>
        <v>#REF!</v>
      </c>
    </row>
    <row r="63" spans="2:3" ht="15" customHeight="1" x14ac:dyDescent="0.2">
      <c r="B63" s="8" t="s">
        <v>47</v>
      </c>
      <c r="C63" s="7" t="e">
        <f>SUMIF(#REF!,'Balanza Mayor'!B63,#REF!)</f>
        <v>#REF!</v>
      </c>
    </row>
    <row r="64" spans="2:3" ht="15" customHeight="1" x14ac:dyDescent="0.2">
      <c r="B64" s="8" t="s">
        <v>48</v>
      </c>
      <c r="C64" s="7" t="e">
        <f>SUMIF(#REF!,'Balanza Mayor'!B64,#REF!)</f>
        <v>#REF!</v>
      </c>
    </row>
    <row r="65" spans="2:3" ht="15" customHeight="1" x14ac:dyDescent="0.2">
      <c r="B65" s="8" t="s">
        <v>50</v>
      </c>
      <c r="C65" s="7" t="e">
        <f>SUMIF(#REF!,'Balanza Mayor'!B65,#REF!)</f>
        <v>#REF!</v>
      </c>
    </row>
    <row r="66" spans="2:3" ht="15" customHeight="1" x14ac:dyDescent="0.2">
      <c r="B66" s="8" t="s">
        <v>51</v>
      </c>
      <c r="C66" s="7" t="e">
        <f>SUMIF(#REF!,'Balanza Mayor'!B66,#REF!)</f>
        <v>#REF!</v>
      </c>
    </row>
    <row r="67" spans="2:3" ht="15" customHeight="1" x14ac:dyDescent="0.2">
      <c r="B67" s="8" t="s">
        <v>49</v>
      </c>
      <c r="C67" s="7" t="e">
        <f>SUMIF(#REF!,'Balanza Mayor'!B67,#REF!)</f>
        <v>#REF!</v>
      </c>
    </row>
    <row r="68" spans="2:3" ht="15" customHeight="1" x14ac:dyDescent="0.2">
      <c r="B68" s="8" t="s">
        <v>52</v>
      </c>
      <c r="C68" s="7" t="e">
        <f>SUMIF(#REF!,'Balanza Mayor'!B68,#REF!)</f>
        <v>#REF!</v>
      </c>
    </row>
    <row r="69" spans="2:3" ht="15" customHeight="1" x14ac:dyDescent="0.2">
      <c r="B69" s="8" t="s">
        <v>53</v>
      </c>
      <c r="C69" s="7" t="e">
        <f>SUMIF(#REF!,'Balanza Mayor'!B69,#REF!)</f>
        <v>#REF!</v>
      </c>
    </row>
    <row r="70" spans="2:3" ht="15" customHeight="1" x14ac:dyDescent="0.2">
      <c r="B70" s="8" t="s">
        <v>54</v>
      </c>
      <c r="C70" s="7" t="e">
        <f>SUMIF(#REF!,'Balanza Mayor'!B70,#REF!)</f>
        <v>#REF!</v>
      </c>
    </row>
    <row r="71" spans="2:3" ht="15" customHeight="1" x14ac:dyDescent="0.2">
      <c r="B71" s="8" t="s">
        <v>55</v>
      </c>
      <c r="C71" s="7" t="e">
        <f>SUMIF(#REF!,'Balanza Mayor'!B71,#REF!)</f>
        <v>#REF!</v>
      </c>
    </row>
    <row r="72" spans="2:3" ht="15" customHeight="1" x14ac:dyDescent="0.2">
      <c r="B72" s="8" t="s">
        <v>56</v>
      </c>
      <c r="C72" s="7" t="e">
        <f>SUMIF(#REF!,'Balanza Mayor'!B72,#REF!)</f>
        <v>#REF!</v>
      </c>
    </row>
    <row r="73" spans="2:3" ht="15" customHeight="1" x14ac:dyDescent="0.2">
      <c r="B73" s="8" t="s">
        <v>67</v>
      </c>
      <c r="C73" s="7" t="e">
        <f>SUMIF(#REF!,'Balanza Mayor'!B73,#REF!)</f>
        <v>#REF!</v>
      </c>
    </row>
    <row r="74" spans="2:3" ht="15" customHeight="1" x14ac:dyDescent="0.2">
      <c r="B74" s="8" t="s">
        <v>57</v>
      </c>
      <c r="C74" s="7" t="e">
        <f>SUMIF(#REF!,'Balanza Mayor'!B74,#REF!)</f>
        <v>#REF!</v>
      </c>
    </row>
    <row r="75" spans="2:3" ht="15" customHeight="1" x14ac:dyDescent="0.2">
      <c r="B75" s="8" t="s">
        <v>58</v>
      </c>
      <c r="C75" s="7" t="e">
        <f>SUMIF(#REF!,'Balanza Mayor'!B75,#REF!)</f>
        <v>#REF!</v>
      </c>
    </row>
    <row r="76" spans="2:3" ht="15" customHeight="1" x14ac:dyDescent="0.2">
      <c r="B76" s="8" t="s">
        <v>59</v>
      </c>
      <c r="C76" s="7" t="e">
        <f>SUMIF(#REF!,'Balanza Mayor'!B76,#REF!)</f>
        <v>#REF!</v>
      </c>
    </row>
    <row r="77" spans="2:3" ht="15" customHeight="1" x14ac:dyDescent="0.2">
      <c r="B77" s="8" t="s">
        <v>60</v>
      </c>
      <c r="C77" s="7" t="e">
        <f>SUMIF(#REF!,'Balanza Mayor'!B77,#REF!)</f>
        <v>#REF!</v>
      </c>
    </row>
    <row r="78" spans="2:3" ht="15" customHeight="1" x14ac:dyDescent="0.2">
      <c r="B78" s="8" t="s">
        <v>61</v>
      </c>
      <c r="C78" s="7" t="e">
        <f>SUMIF(#REF!,'Balanza Mayor'!B78,#REF!)</f>
        <v>#REF!</v>
      </c>
    </row>
    <row r="79" spans="2:3" ht="15" customHeight="1" x14ac:dyDescent="0.2">
      <c r="B79" s="8" t="s">
        <v>62</v>
      </c>
      <c r="C79" s="7" t="e">
        <f>SUMIF(#REF!,'Balanza Mayor'!B79,#REF!)</f>
        <v>#REF!</v>
      </c>
    </row>
    <row r="80" spans="2:3" ht="15" customHeight="1" x14ac:dyDescent="0.2">
      <c r="B80" s="8" t="s">
        <v>63</v>
      </c>
      <c r="C80" s="7" t="e">
        <f>SUMIF(#REF!,'Balanza Mayor'!B80,#REF!)</f>
        <v>#REF!</v>
      </c>
    </row>
    <row r="81" spans="2:3" ht="15" customHeight="1" x14ac:dyDescent="0.2">
      <c r="B81" s="8" t="s">
        <v>74</v>
      </c>
      <c r="C81" s="7" t="e">
        <f>SUMIF(#REF!,'Balanza Mayor'!B81,#REF!)</f>
        <v>#REF!</v>
      </c>
    </row>
    <row r="82" spans="2:3" ht="15" customHeight="1" x14ac:dyDescent="0.2">
      <c r="B82" s="8" t="s">
        <v>64</v>
      </c>
      <c r="C82" s="7" t="e">
        <f>SUMIF(#REF!,'Balanza Mayor'!B82,#REF!)</f>
        <v>#REF!</v>
      </c>
    </row>
    <row r="83" spans="2:3" ht="15" customHeight="1" x14ac:dyDescent="0.2">
      <c r="B83" s="8" t="s">
        <v>65</v>
      </c>
      <c r="C83" s="7" t="e">
        <f>SUMIF(#REF!,'Balanza Mayor'!B83,#REF!)</f>
        <v>#REF!</v>
      </c>
    </row>
    <row r="84" spans="2:3" ht="15" customHeight="1" x14ac:dyDescent="0.2">
      <c r="B84" s="8" t="s">
        <v>66</v>
      </c>
      <c r="C84" s="7" t="e">
        <f>SUMIF(#REF!,'Balanza Mayor'!B84,#REF!)</f>
        <v>#REF!</v>
      </c>
    </row>
  </sheetData>
  <sortState ref="B13:B82">
    <sortCondition ref="B13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"/>
  <sheetViews>
    <sheetView tabSelected="1" topLeftCell="A4" workbookViewId="0">
      <selection activeCell="B36" sqref="B36"/>
    </sheetView>
  </sheetViews>
  <sheetFormatPr baseColWidth="10" defaultRowHeight="11.25" x14ac:dyDescent="0.2"/>
  <cols>
    <col min="2" max="2" width="52.33203125" customWidth="1"/>
    <col min="3" max="3" width="19" hidden="1" customWidth="1"/>
    <col min="4" max="5" width="0" hidden="1" customWidth="1"/>
    <col min="6" max="6" width="21.5" customWidth="1"/>
    <col min="7" max="18" width="16.83203125" customWidth="1"/>
  </cols>
  <sheetData>
    <row r="1" spans="1:18" ht="12.75" x14ac:dyDescent="0.2">
      <c r="A1" s="11"/>
      <c r="B1" s="11"/>
      <c r="C1" s="22"/>
      <c r="D1" s="22"/>
      <c r="E1" s="22"/>
      <c r="F1" s="22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</row>
    <row r="2" spans="1:18" ht="12.75" x14ac:dyDescent="0.2">
      <c r="A2" s="11"/>
      <c r="B2" s="11"/>
      <c r="C2" s="22"/>
      <c r="D2" s="22"/>
      <c r="E2" s="22"/>
      <c r="F2" s="22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</row>
    <row r="3" spans="1:18" ht="12.75" x14ac:dyDescent="0.2">
      <c r="A3" s="11"/>
      <c r="B3" s="11"/>
      <c r="C3" s="22"/>
      <c r="D3" s="22"/>
      <c r="E3" s="22"/>
      <c r="F3" s="22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</row>
    <row r="4" spans="1:18" ht="12.75" x14ac:dyDescent="0.2">
      <c r="A4" s="11"/>
      <c r="B4" s="11"/>
      <c r="C4" s="22"/>
      <c r="D4" s="22"/>
      <c r="E4" s="22"/>
      <c r="F4" s="22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</row>
    <row r="5" spans="1:18" ht="18" x14ac:dyDescent="0.25">
      <c r="A5" s="13"/>
      <c r="B5" s="11"/>
      <c r="C5" s="20"/>
      <c r="D5" s="20"/>
      <c r="E5" s="20"/>
      <c r="F5" s="2" t="s">
        <v>0</v>
      </c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</row>
    <row r="6" spans="1:18" ht="15.75" x14ac:dyDescent="0.25">
      <c r="A6" s="11"/>
      <c r="B6" s="11"/>
      <c r="C6" s="22"/>
      <c r="D6" s="22"/>
      <c r="E6" s="22"/>
      <c r="F6" s="15" t="s">
        <v>135</v>
      </c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</row>
    <row r="7" spans="1:18" ht="18" x14ac:dyDescent="0.25">
      <c r="A7" s="14"/>
      <c r="B7" s="14"/>
      <c r="C7" s="14"/>
      <c r="D7" s="14"/>
      <c r="E7" s="14"/>
      <c r="F7" s="14" t="s">
        <v>134</v>
      </c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</row>
    <row r="8" spans="1:18" ht="15" x14ac:dyDescent="0.2">
      <c r="A8" s="17"/>
      <c r="B8" s="16"/>
      <c r="C8" s="21"/>
      <c r="D8" s="21"/>
      <c r="E8" s="21"/>
      <c r="F8" s="21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</row>
    <row r="9" spans="1:18" ht="12.75" x14ac:dyDescent="0.2">
      <c r="A9" s="11"/>
      <c r="B9" s="12"/>
      <c r="C9" s="19"/>
      <c r="D9" s="19"/>
      <c r="E9" s="19"/>
      <c r="F9" s="19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</row>
    <row r="10" spans="1:18" ht="44.25" customHeight="1" x14ac:dyDescent="0.2">
      <c r="A10" s="18" t="s">
        <v>83</v>
      </c>
      <c r="B10" s="28" t="s">
        <v>84</v>
      </c>
      <c r="C10" s="27" t="s">
        <v>79</v>
      </c>
      <c r="D10" s="27" t="s">
        <v>80</v>
      </c>
      <c r="E10" s="27" t="s">
        <v>81</v>
      </c>
      <c r="F10" s="27" t="s">
        <v>136</v>
      </c>
      <c r="G10" s="39" t="s">
        <v>122</v>
      </c>
      <c r="H10" s="39" t="s">
        <v>123</v>
      </c>
      <c r="I10" s="39" t="s">
        <v>124</v>
      </c>
      <c r="J10" s="39" t="s">
        <v>125</v>
      </c>
      <c r="K10" s="39" t="s">
        <v>126</v>
      </c>
      <c r="L10" s="39" t="s">
        <v>127</v>
      </c>
      <c r="M10" s="39" t="s">
        <v>128</v>
      </c>
      <c r="N10" s="39" t="s">
        <v>129</v>
      </c>
      <c r="O10" s="39" t="s">
        <v>130</v>
      </c>
      <c r="P10" s="39" t="s">
        <v>131</v>
      </c>
      <c r="Q10" s="39" t="s">
        <v>132</v>
      </c>
      <c r="R10" s="39" t="s">
        <v>133</v>
      </c>
    </row>
    <row r="11" spans="1:18" ht="15.75" x14ac:dyDescent="0.25">
      <c r="A11" s="33"/>
      <c r="B11" s="29" t="s">
        <v>82</v>
      </c>
      <c r="C11" s="30"/>
      <c r="D11" s="31"/>
      <c r="E11" s="31"/>
      <c r="F11" s="32">
        <f>F12+F19+F28+F38+F43</f>
        <v>14846710</v>
      </c>
      <c r="G11" s="41">
        <f>F11/12</f>
        <v>1237225.8333333333</v>
      </c>
      <c r="H11" s="41">
        <v>1237225.8333333333</v>
      </c>
      <c r="I11" s="41">
        <v>1237225.8333333333</v>
      </c>
      <c r="J11" s="41">
        <v>1237225.83333333</v>
      </c>
      <c r="K11" s="41">
        <v>1237225.83333333</v>
      </c>
      <c r="L11" s="41">
        <v>1237225.83333333</v>
      </c>
      <c r="M11" s="41">
        <v>1237225.83333333</v>
      </c>
      <c r="N11" s="41">
        <v>1237225.83333333</v>
      </c>
      <c r="O11" s="41">
        <v>1237225.83333333</v>
      </c>
      <c r="P11" s="41">
        <v>1237225.83333333</v>
      </c>
      <c r="Q11" s="41">
        <v>1237225.83333333</v>
      </c>
      <c r="R11" s="41">
        <v>1237225.83333333</v>
      </c>
    </row>
    <row r="12" spans="1:18" ht="12.75" x14ac:dyDescent="0.2">
      <c r="A12" s="55">
        <v>1000</v>
      </c>
      <c r="B12" s="35" t="s">
        <v>85</v>
      </c>
      <c r="C12" s="34">
        <v>1426835.37</v>
      </c>
      <c r="D12" s="34">
        <v>24645.53</v>
      </c>
      <c r="E12" s="34">
        <v>24813.87</v>
      </c>
      <c r="F12" s="40">
        <v>7781716.7599999998</v>
      </c>
      <c r="G12" s="53">
        <f>F12/12</f>
        <v>648476.39666666661</v>
      </c>
      <c r="H12" s="54">
        <v>648476.39666666661</v>
      </c>
      <c r="I12" s="54">
        <v>648476.39666666661</v>
      </c>
      <c r="J12" s="54">
        <v>648476.39666666696</v>
      </c>
      <c r="K12" s="54">
        <v>648476.39666666696</v>
      </c>
      <c r="L12" s="54">
        <v>648476.39666666696</v>
      </c>
      <c r="M12" s="54">
        <v>648476.39666666696</v>
      </c>
      <c r="N12" s="54">
        <v>648476.39666666696</v>
      </c>
      <c r="O12" s="54">
        <v>648476.39666666696</v>
      </c>
      <c r="P12" s="54">
        <v>648476.39666666696</v>
      </c>
      <c r="Q12" s="54">
        <v>648476.39666666696</v>
      </c>
      <c r="R12" s="54">
        <v>648476.39666666696</v>
      </c>
    </row>
    <row r="13" spans="1:18" ht="12.75" x14ac:dyDescent="0.2">
      <c r="A13" s="24">
        <v>1100</v>
      </c>
      <c r="B13" s="37" t="s">
        <v>86</v>
      </c>
      <c r="C13" s="34">
        <v>259560</v>
      </c>
      <c r="D13" s="34">
        <v>0</v>
      </c>
      <c r="E13" s="34">
        <v>0</v>
      </c>
      <c r="F13" s="36">
        <v>3865425.9199999999</v>
      </c>
      <c r="G13" s="50">
        <f t="shared" ref="G13:G18" si="0">F13/12</f>
        <v>322118.82666666666</v>
      </c>
      <c r="H13" s="51">
        <v>322118.82666666666</v>
      </c>
      <c r="I13" s="51">
        <v>322118.82666666666</v>
      </c>
      <c r="J13" s="51">
        <v>322118.82666666701</v>
      </c>
      <c r="K13" s="51">
        <v>322118.82666666701</v>
      </c>
      <c r="L13" s="51">
        <v>322118.82666666701</v>
      </c>
      <c r="M13" s="51">
        <v>322118.82666666701</v>
      </c>
      <c r="N13" s="51">
        <v>322118.82666666701</v>
      </c>
      <c r="O13" s="51">
        <v>322118.82666666701</v>
      </c>
      <c r="P13" s="51">
        <v>322118.82666666701</v>
      </c>
      <c r="Q13" s="51">
        <v>322118.82666666701</v>
      </c>
      <c r="R13" s="51">
        <v>322118.82666666701</v>
      </c>
    </row>
    <row r="14" spans="1:18" ht="12.75" x14ac:dyDescent="0.2">
      <c r="A14" s="24">
        <v>1200</v>
      </c>
      <c r="B14" s="37" t="s">
        <v>87</v>
      </c>
      <c r="C14" s="34">
        <v>190879.68</v>
      </c>
      <c r="D14" s="34">
        <v>0</v>
      </c>
      <c r="E14" s="34">
        <v>3263.19</v>
      </c>
      <c r="F14" s="36">
        <v>756617.47</v>
      </c>
      <c r="G14" s="50">
        <f t="shared" si="0"/>
        <v>63051.455833333333</v>
      </c>
      <c r="H14" s="52">
        <v>63051.455833333333</v>
      </c>
      <c r="I14" s="52">
        <v>63051.455833333333</v>
      </c>
      <c r="J14" s="52">
        <v>63051.455833333333</v>
      </c>
      <c r="K14" s="52">
        <v>63051.455833333333</v>
      </c>
      <c r="L14" s="52">
        <v>63051.455833333333</v>
      </c>
      <c r="M14" s="52">
        <v>63051.455833333333</v>
      </c>
      <c r="N14" s="52">
        <v>63051.455833333333</v>
      </c>
      <c r="O14" s="52">
        <v>63051.455833333333</v>
      </c>
      <c r="P14" s="52">
        <v>63051.455833333333</v>
      </c>
      <c r="Q14" s="52">
        <v>63051.455833333333</v>
      </c>
      <c r="R14" s="52">
        <v>63051.455833333333</v>
      </c>
    </row>
    <row r="15" spans="1:18" ht="12.75" x14ac:dyDescent="0.2">
      <c r="A15" s="24">
        <v>1300</v>
      </c>
      <c r="B15" s="37" t="s">
        <v>88</v>
      </c>
      <c r="C15" s="34">
        <v>257500</v>
      </c>
      <c r="D15" s="34">
        <v>0</v>
      </c>
      <c r="E15" s="34">
        <v>0</v>
      </c>
      <c r="F15" s="36">
        <v>997668.18</v>
      </c>
      <c r="G15" s="50">
        <f t="shared" si="0"/>
        <v>83139.014999999999</v>
      </c>
      <c r="H15" s="51">
        <v>83139.014999999999</v>
      </c>
      <c r="I15" s="51">
        <v>83139.014999999999</v>
      </c>
      <c r="J15" s="51">
        <v>83139.014999999999</v>
      </c>
      <c r="K15" s="51">
        <v>83139.014999999999</v>
      </c>
      <c r="L15" s="51">
        <v>83139.014999999999</v>
      </c>
      <c r="M15" s="51">
        <v>83139.014999999999</v>
      </c>
      <c r="N15" s="51">
        <v>83139.014999999999</v>
      </c>
      <c r="O15" s="51">
        <v>83139.014999999999</v>
      </c>
      <c r="P15" s="51">
        <v>83139.014999999999</v>
      </c>
      <c r="Q15" s="51">
        <v>83139.014999999999</v>
      </c>
      <c r="R15" s="51">
        <v>83139.014999999999</v>
      </c>
    </row>
    <row r="16" spans="1:18" ht="12.75" x14ac:dyDescent="0.2">
      <c r="A16" s="24">
        <v>1400</v>
      </c>
      <c r="B16" s="37" t="s">
        <v>89</v>
      </c>
      <c r="C16" s="34">
        <v>285367.07</v>
      </c>
      <c r="D16" s="34">
        <v>4929.12</v>
      </c>
      <c r="E16" s="34">
        <v>4962.78</v>
      </c>
      <c r="F16" s="36">
        <v>834300</v>
      </c>
      <c r="G16" s="50">
        <f t="shared" si="0"/>
        <v>69525</v>
      </c>
      <c r="H16" s="51">
        <v>69525</v>
      </c>
      <c r="I16" s="51">
        <v>69525</v>
      </c>
      <c r="J16" s="51">
        <v>69525</v>
      </c>
      <c r="K16" s="51">
        <v>69525</v>
      </c>
      <c r="L16" s="51">
        <v>69525</v>
      </c>
      <c r="M16" s="51">
        <v>69525</v>
      </c>
      <c r="N16" s="51">
        <v>69525</v>
      </c>
      <c r="O16" s="51">
        <v>69525</v>
      </c>
      <c r="P16" s="51">
        <v>69525</v>
      </c>
      <c r="Q16" s="51">
        <v>69525</v>
      </c>
      <c r="R16" s="51">
        <v>69525</v>
      </c>
    </row>
    <row r="17" spans="1:18" ht="12.75" x14ac:dyDescent="0.2">
      <c r="A17" s="24">
        <v>1500</v>
      </c>
      <c r="B17" s="37" t="s">
        <v>90</v>
      </c>
      <c r="C17" s="34">
        <v>20600</v>
      </c>
      <c r="D17" s="34">
        <v>0</v>
      </c>
      <c r="E17" s="34">
        <v>0</v>
      </c>
      <c r="F17" s="36">
        <v>554620</v>
      </c>
      <c r="G17" s="50">
        <f t="shared" si="0"/>
        <v>46218.333333333336</v>
      </c>
      <c r="H17" s="51">
        <v>46218.333333333336</v>
      </c>
      <c r="I17" s="51">
        <v>46218.333333333336</v>
      </c>
      <c r="J17" s="51">
        <v>46218.333333333336</v>
      </c>
      <c r="K17" s="51">
        <v>46218.333333333336</v>
      </c>
      <c r="L17" s="51">
        <v>46218.333333333336</v>
      </c>
      <c r="M17" s="51">
        <v>46218.333333333336</v>
      </c>
      <c r="N17" s="51">
        <v>46218.333333333336</v>
      </c>
      <c r="O17" s="51">
        <v>46218.333333333336</v>
      </c>
      <c r="P17" s="51">
        <v>46218.333333333336</v>
      </c>
      <c r="Q17" s="51">
        <v>46218.333333333336</v>
      </c>
      <c r="R17" s="51">
        <v>46218.333333333336</v>
      </c>
    </row>
    <row r="18" spans="1:18" ht="12.75" x14ac:dyDescent="0.2">
      <c r="A18" s="24">
        <v>1700</v>
      </c>
      <c r="B18" s="37" t="s">
        <v>91</v>
      </c>
      <c r="C18" s="34">
        <v>20600</v>
      </c>
      <c r="D18" s="34">
        <v>0</v>
      </c>
      <c r="E18" s="34">
        <v>0</v>
      </c>
      <c r="F18" s="36">
        <v>773085.19</v>
      </c>
      <c r="G18" s="50">
        <f t="shared" si="0"/>
        <v>64423.765833333331</v>
      </c>
      <c r="H18" s="51">
        <v>64423.765833333331</v>
      </c>
      <c r="I18" s="51">
        <v>64423.765833333331</v>
      </c>
      <c r="J18" s="51">
        <v>64423.765833333302</v>
      </c>
      <c r="K18" s="51">
        <v>64423.765833333302</v>
      </c>
      <c r="L18" s="51">
        <v>64423.765833333302</v>
      </c>
      <c r="M18" s="51">
        <v>64423.765833333302</v>
      </c>
      <c r="N18" s="51">
        <v>64423.765833333302</v>
      </c>
      <c r="O18" s="51">
        <v>64423.765833333302</v>
      </c>
      <c r="P18" s="51">
        <v>64423.765833333302</v>
      </c>
      <c r="Q18" s="51">
        <v>64423.765833333302</v>
      </c>
      <c r="R18" s="51">
        <v>64423.765833333302</v>
      </c>
    </row>
    <row r="19" spans="1:18" ht="12.75" x14ac:dyDescent="0.2">
      <c r="A19" s="55">
        <v>2000</v>
      </c>
      <c r="B19" s="35" t="s">
        <v>92</v>
      </c>
      <c r="C19" s="34">
        <v>1545</v>
      </c>
      <c r="D19" s="34">
        <v>0</v>
      </c>
      <c r="E19" s="34">
        <v>0</v>
      </c>
      <c r="F19" s="40">
        <v>1903440</v>
      </c>
      <c r="G19" s="53">
        <f>F19/12</f>
        <v>158620</v>
      </c>
      <c r="H19" s="54">
        <v>158620</v>
      </c>
      <c r="I19" s="54">
        <v>158620</v>
      </c>
      <c r="J19" s="54">
        <v>158620</v>
      </c>
      <c r="K19" s="54">
        <v>158620</v>
      </c>
      <c r="L19" s="54">
        <v>158620</v>
      </c>
      <c r="M19" s="54">
        <v>158620</v>
      </c>
      <c r="N19" s="54">
        <v>158620</v>
      </c>
      <c r="O19" s="54">
        <v>158620</v>
      </c>
      <c r="P19" s="54">
        <v>158620</v>
      </c>
      <c r="Q19" s="54">
        <v>158620</v>
      </c>
      <c r="R19" s="54">
        <v>158620</v>
      </c>
    </row>
    <row r="20" spans="1:18" ht="12.75" x14ac:dyDescent="0.2">
      <c r="A20" s="24">
        <v>2100</v>
      </c>
      <c r="B20" s="37" t="s">
        <v>93</v>
      </c>
      <c r="C20" s="34">
        <v>1030</v>
      </c>
      <c r="D20" s="34">
        <v>0</v>
      </c>
      <c r="E20" s="34">
        <v>0</v>
      </c>
      <c r="F20" s="36">
        <v>140080</v>
      </c>
      <c r="G20" s="50">
        <f t="shared" ref="G20:G27" si="1">F20/12</f>
        <v>11673.333333333334</v>
      </c>
      <c r="H20" s="51">
        <v>11673.333333333334</v>
      </c>
      <c r="I20" s="51">
        <v>11673.333333333334</v>
      </c>
      <c r="J20" s="51">
        <v>11673.333333333334</v>
      </c>
      <c r="K20" s="51">
        <v>11673.333333333334</v>
      </c>
      <c r="L20" s="51">
        <v>11673.333333333334</v>
      </c>
      <c r="M20" s="51">
        <v>11673.333333333334</v>
      </c>
      <c r="N20" s="51">
        <v>11673.333333333334</v>
      </c>
      <c r="O20" s="51">
        <v>11673.333333333334</v>
      </c>
      <c r="P20" s="51">
        <v>11673.333333333334</v>
      </c>
      <c r="Q20" s="51">
        <v>11673.333333333334</v>
      </c>
      <c r="R20" s="51">
        <v>11673.333333333334</v>
      </c>
    </row>
    <row r="21" spans="1:18" ht="12.75" x14ac:dyDescent="0.2">
      <c r="A21" s="24">
        <v>2200</v>
      </c>
      <c r="B21" s="37" t="s">
        <v>94</v>
      </c>
      <c r="C21" s="34">
        <v>5150</v>
      </c>
      <c r="D21" s="34">
        <v>0</v>
      </c>
      <c r="E21" s="34">
        <v>0</v>
      </c>
      <c r="F21" s="36">
        <v>36050</v>
      </c>
      <c r="G21" s="50">
        <f t="shared" si="1"/>
        <v>3004.1666666666665</v>
      </c>
      <c r="H21" s="51">
        <v>3004.1666666666665</v>
      </c>
      <c r="I21" s="51">
        <v>3004.1666666666665</v>
      </c>
      <c r="J21" s="51">
        <v>3004.1666666666665</v>
      </c>
      <c r="K21" s="51">
        <v>3004.1666666666665</v>
      </c>
      <c r="L21" s="51">
        <v>3004.1666666666665</v>
      </c>
      <c r="M21" s="51">
        <v>3004.1666666666665</v>
      </c>
      <c r="N21" s="51">
        <v>3004.1666666666665</v>
      </c>
      <c r="O21" s="51">
        <v>3004.1666666666665</v>
      </c>
      <c r="P21" s="51">
        <v>3004.1666666666665</v>
      </c>
      <c r="Q21" s="51">
        <v>3004.1666666666665</v>
      </c>
      <c r="R21" s="51">
        <v>3004.1666666666665</v>
      </c>
    </row>
    <row r="22" spans="1:18" ht="12.75" x14ac:dyDescent="0.2">
      <c r="A22" s="26">
        <v>2300</v>
      </c>
      <c r="B22" s="37" t="s">
        <v>95</v>
      </c>
      <c r="C22" s="34">
        <v>9270</v>
      </c>
      <c r="D22" s="34">
        <v>0</v>
      </c>
      <c r="E22" s="34">
        <v>0</v>
      </c>
      <c r="F22" s="36">
        <v>556200</v>
      </c>
      <c r="G22" s="50">
        <f t="shared" si="1"/>
        <v>46350</v>
      </c>
      <c r="H22" s="51">
        <v>46350</v>
      </c>
      <c r="I22" s="51">
        <v>46350</v>
      </c>
      <c r="J22" s="51">
        <v>46350</v>
      </c>
      <c r="K22" s="51">
        <v>46350</v>
      </c>
      <c r="L22" s="51">
        <v>46350</v>
      </c>
      <c r="M22" s="51">
        <v>46350</v>
      </c>
      <c r="N22" s="51">
        <v>46350</v>
      </c>
      <c r="O22" s="51">
        <v>46350</v>
      </c>
      <c r="P22" s="51">
        <v>46350</v>
      </c>
      <c r="Q22" s="51">
        <v>46350</v>
      </c>
      <c r="R22" s="51">
        <v>46350</v>
      </c>
    </row>
    <row r="23" spans="1:18" ht="12.75" x14ac:dyDescent="0.2">
      <c r="A23" s="26">
        <v>2400</v>
      </c>
      <c r="B23" s="37" t="s">
        <v>96</v>
      </c>
      <c r="C23" s="34">
        <v>5150</v>
      </c>
      <c r="D23" s="34">
        <v>0</v>
      </c>
      <c r="E23" s="34">
        <v>0</v>
      </c>
      <c r="F23" s="36">
        <v>463500</v>
      </c>
      <c r="G23" s="50">
        <f t="shared" si="1"/>
        <v>38625</v>
      </c>
      <c r="H23" s="51">
        <v>38625</v>
      </c>
      <c r="I23" s="51">
        <v>38625</v>
      </c>
      <c r="J23" s="51">
        <v>38625</v>
      </c>
      <c r="K23" s="51">
        <v>38625</v>
      </c>
      <c r="L23" s="51">
        <v>38625</v>
      </c>
      <c r="M23" s="51">
        <v>38625</v>
      </c>
      <c r="N23" s="51">
        <v>38625</v>
      </c>
      <c r="O23" s="51">
        <v>38625</v>
      </c>
      <c r="P23" s="51">
        <v>38625</v>
      </c>
      <c r="Q23" s="51">
        <v>38625</v>
      </c>
      <c r="R23" s="51">
        <v>38625</v>
      </c>
    </row>
    <row r="24" spans="1:18" ht="12.75" x14ac:dyDescent="0.2">
      <c r="A24" s="24">
        <v>2500</v>
      </c>
      <c r="B24" s="37" t="s">
        <v>97</v>
      </c>
      <c r="C24" s="34">
        <v>5150</v>
      </c>
      <c r="D24" s="34">
        <v>0</v>
      </c>
      <c r="E24" s="34">
        <v>0</v>
      </c>
      <c r="F24" s="36">
        <v>5150</v>
      </c>
      <c r="G24" s="50">
        <f t="shared" si="1"/>
        <v>429.16666666666669</v>
      </c>
      <c r="H24" s="51">
        <v>429.16666666666669</v>
      </c>
      <c r="I24" s="51">
        <v>429.16666666666669</v>
      </c>
      <c r="J24" s="51">
        <v>429.16666666666669</v>
      </c>
      <c r="K24" s="51">
        <v>429.16666666666669</v>
      </c>
      <c r="L24" s="51">
        <v>429.16666666666669</v>
      </c>
      <c r="M24" s="51">
        <v>429.16666666666669</v>
      </c>
      <c r="N24" s="51">
        <v>429.16666666666669</v>
      </c>
      <c r="O24" s="51">
        <v>429.16666666666669</v>
      </c>
      <c r="P24" s="51">
        <v>429.16666666666669</v>
      </c>
      <c r="Q24" s="51">
        <v>429.16666666666669</v>
      </c>
      <c r="R24" s="51">
        <v>429.16666666666669</v>
      </c>
    </row>
    <row r="25" spans="1:18" ht="12.75" x14ac:dyDescent="0.2">
      <c r="A25" s="24">
        <v>2600</v>
      </c>
      <c r="B25" s="37" t="s">
        <v>98</v>
      </c>
      <c r="C25" s="34">
        <v>20600</v>
      </c>
      <c r="D25" s="34">
        <v>0</v>
      </c>
      <c r="E25" s="34">
        <v>0</v>
      </c>
      <c r="F25" s="36">
        <v>334750</v>
      </c>
      <c r="G25" s="50">
        <f t="shared" si="1"/>
        <v>27895.833333333332</v>
      </c>
      <c r="H25" s="51">
        <v>27895.833333333332</v>
      </c>
      <c r="I25" s="51">
        <v>27895.833333333332</v>
      </c>
      <c r="J25" s="51">
        <v>27895.833333333332</v>
      </c>
      <c r="K25" s="51">
        <v>27895.833333333332</v>
      </c>
      <c r="L25" s="51">
        <v>27895.833333333332</v>
      </c>
      <c r="M25" s="51">
        <v>27895.833333333332</v>
      </c>
      <c r="N25" s="51">
        <v>27895.833333333332</v>
      </c>
      <c r="O25" s="51">
        <v>27895.833333333332</v>
      </c>
      <c r="P25" s="51">
        <v>27895.833333333332</v>
      </c>
      <c r="Q25" s="51">
        <v>27895.833333333332</v>
      </c>
      <c r="R25" s="51">
        <v>27895.833333333332</v>
      </c>
    </row>
    <row r="26" spans="1:18" ht="12.75" x14ac:dyDescent="0.2">
      <c r="A26" s="24">
        <v>2700</v>
      </c>
      <c r="B26" s="37" t="s">
        <v>99</v>
      </c>
      <c r="C26" s="34">
        <v>7210</v>
      </c>
      <c r="D26" s="34">
        <v>0</v>
      </c>
      <c r="E26" s="34">
        <v>0</v>
      </c>
      <c r="F26" s="36">
        <v>25750</v>
      </c>
      <c r="G26" s="50">
        <f t="shared" si="1"/>
        <v>2145.8333333333335</v>
      </c>
      <c r="H26" s="51">
        <v>2145.8333333333335</v>
      </c>
      <c r="I26" s="51">
        <v>2145.8333333333335</v>
      </c>
      <c r="J26" s="51">
        <v>2145.8333333333335</v>
      </c>
      <c r="K26" s="51">
        <v>2145.8333333333335</v>
      </c>
      <c r="L26" s="51">
        <v>2145.8333333333335</v>
      </c>
      <c r="M26" s="51">
        <v>2145.8333333333335</v>
      </c>
      <c r="N26" s="51">
        <v>2145.8333333333335</v>
      </c>
      <c r="O26" s="51">
        <v>2145.8333333333335</v>
      </c>
      <c r="P26" s="51">
        <v>2145.8333333333335</v>
      </c>
      <c r="Q26" s="51">
        <v>2145.8333333333335</v>
      </c>
      <c r="R26" s="51">
        <v>2145.8333333333335</v>
      </c>
    </row>
    <row r="27" spans="1:18" ht="12.75" x14ac:dyDescent="0.2">
      <c r="A27" s="24">
        <v>2900</v>
      </c>
      <c r="B27" s="37" t="s">
        <v>100</v>
      </c>
      <c r="C27" s="34">
        <v>489250</v>
      </c>
      <c r="D27" s="34">
        <v>0</v>
      </c>
      <c r="E27" s="34">
        <v>0</v>
      </c>
      <c r="F27" s="36">
        <v>341960</v>
      </c>
      <c r="G27" s="50">
        <f t="shared" si="1"/>
        <v>28496.666666666668</v>
      </c>
      <c r="H27" s="51">
        <v>28496.666666666668</v>
      </c>
      <c r="I27" s="51">
        <v>28496.666666666668</v>
      </c>
      <c r="J27" s="51">
        <v>28496.666666666668</v>
      </c>
      <c r="K27" s="51">
        <v>28496.666666666668</v>
      </c>
      <c r="L27" s="51">
        <v>28496.666666666668</v>
      </c>
      <c r="M27" s="51">
        <v>28496.666666666668</v>
      </c>
      <c r="N27" s="51">
        <v>28496.666666666668</v>
      </c>
      <c r="O27" s="51">
        <v>28496.666666666668</v>
      </c>
      <c r="P27" s="51">
        <v>28496.666666666668</v>
      </c>
      <c r="Q27" s="51">
        <v>28496.666666666668</v>
      </c>
      <c r="R27" s="51">
        <v>28496.666666666668</v>
      </c>
    </row>
    <row r="28" spans="1:18" ht="12.75" x14ac:dyDescent="0.2">
      <c r="A28" s="56">
        <v>3000</v>
      </c>
      <c r="B28" s="35" t="s">
        <v>101</v>
      </c>
      <c r="C28" s="38"/>
      <c r="D28" s="38"/>
      <c r="E28" s="34"/>
      <c r="F28" s="40">
        <v>3927075</v>
      </c>
      <c r="G28" s="53">
        <f>F28/12</f>
        <v>327256.25</v>
      </c>
      <c r="H28" s="54">
        <v>327256.25</v>
      </c>
      <c r="I28" s="54">
        <v>327256.25</v>
      </c>
      <c r="J28" s="54">
        <v>327256.25</v>
      </c>
      <c r="K28" s="54">
        <v>327256.25</v>
      </c>
      <c r="L28" s="54">
        <v>327256.25</v>
      </c>
      <c r="M28" s="54">
        <v>327256.25</v>
      </c>
      <c r="N28" s="54">
        <v>327256.25</v>
      </c>
      <c r="O28" s="54">
        <v>327256.25</v>
      </c>
      <c r="P28" s="54">
        <v>327256.25</v>
      </c>
      <c r="Q28" s="54">
        <v>327256.25</v>
      </c>
      <c r="R28" s="54">
        <v>327256.25</v>
      </c>
    </row>
    <row r="29" spans="1:18" ht="12.75" x14ac:dyDescent="0.2">
      <c r="A29" s="24">
        <v>3100</v>
      </c>
      <c r="B29" s="37" t="s">
        <v>102</v>
      </c>
      <c r="C29" s="34">
        <v>1671824.1</v>
      </c>
      <c r="D29" s="34">
        <v>0</v>
      </c>
      <c r="E29" s="34">
        <f>+F29-C29</f>
        <v>144580.89999999991</v>
      </c>
      <c r="F29" s="36">
        <v>1816405</v>
      </c>
      <c r="G29" s="50">
        <f t="shared" ref="G29:G37" si="2">F29/12</f>
        <v>151367.08333333334</v>
      </c>
      <c r="H29" s="51">
        <v>151367.08333333334</v>
      </c>
      <c r="I29" s="51">
        <v>151367.08333333334</v>
      </c>
      <c r="J29" s="51">
        <v>151367.08333333334</v>
      </c>
      <c r="K29" s="51">
        <v>151367.08333333334</v>
      </c>
      <c r="L29" s="51">
        <v>151367.08333333334</v>
      </c>
      <c r="M29" s="51">
        <v>151367.08333333334</v>
      </c>
      <c r="N29" s="51">
        <v>151367.08333333334</v>
      </c>
      <c r="O29" s="51">
        <v>151367.08333333334</v>
      </c>
      <c r="P29" s="51">
        <v>151367.08333333334</v>
      </c>
      <c r="Q29" s="51">
        <v>151367.08333333334</v>
      </c>
      <c r="R29" s="51">
        <v>151367.08333333334</v>
      </c>
    </row>
    <row r="30" spans="1:18" ht="12.75" x14ac:dyDescent="0.2">
      <c r="A30" s="24">
        <v>3200</v>
      </c>
      <c r="B30" s="37" t="s">
        <v>103</v>
      </c>
      <c r="C30" s="34">
        <v>15450</v>
      </c>
      <c r="D30" s="34">
        <v>0</v>
      </c>
      <c r="E30" s="34">
        <v>0</v>
      </c>
      <c r="F30" s="36">
        <v>30900</v>
      </c>
      <c r="G30" s="50">
        <f t="shared" si="2"/>
        <v>2575</v>
      </c>
      <c r="H30" s="51">
        <v>2575</v>
      </c>
      <c r="I30" s="51">
        <v>2575</v>
      </c>
      <c r="J30" s="51">
        <v>2575</v>
      </c>
      <c r="K30" s="51">
        <v>2575</v>
      </c>
      <c r="L30" s="51">
        <v>2575</v>
      </c>
      <c r="M30" s="51">
        <v>2575</v>
      </c>
      <c r="N30" s="51">
        <v>2575</v>
      </c>
      <c r="O30" s="51">
        <v>2575</v>
      </c>
      <c r="P30" s="51">
        <v>2575</v>
      </c>
      <c r="Q30" s="51">
        <v>2575</v>
      </c>
      <c r="R30" s="51">
        <v>2575</v>
      </c>
    </row>
    <row r="31" spans="1:18" ht="12.75" x14ac:dyDescent="0.2">
      <c r="A31" s="24">
        <v>3300</v>
      </c>
      <c r="B31" s="37" t="s">
        <v>104</v>
      </c>
      <c r="C31" s="34">
        <v>442900</v>
      </c>
      <c r="D31" s="34">
        <v>0</v>
      </c>
      <c r="E31" s="34">
        <v>0</v>
      </c>
      <c r="F31" s="36">
        <v>762400</v>
      </c>
      <c r="G31" s="50">
        <f t="shared" si="2"/>
        <v>63533.333333333336</v>
      </c>
      <c r="H31" s="51">
        <v>63533.333333333336</v>
      </c>
      <c r="I31" s="51">
        <v>63533.333333333336</v>
      </c>
      <c r="J31" s="51">
        <v>63533.333333333336</v>
      </c>
      <c r="K31" s="51">
        <v>63533.333333333336</v>
      </c>
      <c r="L31" s="51">
        <v>63533.333333333336</v>
      </c>
      <c r="M31" s="51">
        <v>63533.333333333336</v>
      </c>
      <c r="N31" s="51">
        <v>63533.333333333336</v>
      </c>
      <c r="O31" s="51">
        <v>63533.333333333336</v>
      </c>
      <c r="P31" s="51">
        <v>63533.333333333336</v>
      </c>
      <c r="Q31" s="51">
        <v>63533.333333333336</v>
      </c>
      <c r="R31" s="51">
        <v>63533.333333333336</v>
      </c>
    </row>
    <row r="32" spans="1:18" ht="12.75" x14ac:dyDescent="0.2">
      <c r="A32" s="24">
        <v>3400</v>
      </c>
      <c r="B32" s="37" t="s">
        <v>105</v>
      </c>
      <c r="C32" s="34">
        <v>20600</v>
      </c>
      <c r="D32" s="34">
        <v>0</v>
      </c>
      <c r="E32" s="34">
        <v>0</v>
      </c>
      <c r="F32" s="36">
        <v>25750</v>
      </c>
      <c r="G32" s="50">
        <f t="shared" si="2"/>
        <v>2145.8333333333335</v>
      </c>
      <c r="H32" s="51">
        <v>2145.8333333333335</v>
      </c>
      <c r="I32" s="51">
        <v>2145.8333333333335</v>
      </c>
      <c r="J32" s="51">
        <v>2145.8333333333335</v>
      </c>
      <c r="K32" s="51">
        <v>2145.8333333333335</v>
      </c>
      <c r="L32" s="51">
        <v>2145.8333333333335</v>
      </c>
      <c r="M32" s="51">
        <v>2145.8333333333335</v>
      </c>
      <c r="N32" s="51">
        <v>2145.8333333333335</v>
      </c>
      <c r="O32" s="51">
        <v>2145.8333333333335</v>
      </c>
      <c r="P32" s="51">
        <v>2145.8333333333335</v>
      </c>
      <c r="Q32" s="51">
        <v>2145.8333333333335</v>
      </c>
      <c r="R32" s="51">
        <v>2145.8333333333335</v>
      </c>
    </row>
    <row r="33" spans="1:18" ht="12.75" x14ac:dyDescent="0.2">
      <c r="A33" s="24">
        <v>3500</v>
      </c>
      <c r="B33" s="37" t="s">
        <v>106</v>
      </c>
      <c r="C33" s="34">
        <v>1545000</v>
      </c>
      <c r="D33" s="34">
        <v>0</v>
      </c>
      <c r="E33" s="34">
        <v>0</v>
      </c>
      <c r="F33" s="36">
        <v>518090</v>
      </c>
      <c r="G33" s="50">
        <f t="shared" si="2"/>
        <v>43174.166666666664</v>
      </c>
      <c r="H33" s="51">
        <v>43174.166666666664</v>
      </c>
      <c r="I33" s="51">
        <v>43174.166666666664</v>
      </c>
      <c r="J33" s="51">
        <v>43174.166666666664</v>
      </c>
      <c r="K33" s="51">
        <v>43174.166666666664</v>
      </c>
      <c r="L33" s="51">
        <v>43174.166666666664</v>
      </c>
      <c r="M33" s="51">
        <v>43174.166666666664</v>
      </c>
      <c r="N33" s="51">
        <v>43174.166666666664</v>
      </c>
      <c r="O33" s="51">
        <v>43174.166666666664</v>
      </c>
      <c r="P33" s="51">
        <v>43174.166666666664</v>
      </c>
      <c r="Q33" s="51">
        <v>43174.166666666664</v>
      </c>
      <c r="R33" s="51">
        <v>43174.166666666664</v>
      </c>
    </row>
    <row r="34" spans="1:18" ht="12.75" x14ac:dyDescent="0.2">
      <c r="A34" s="24">
        <v>3600</v>
      </c>
      <c r="B34" s="37" t="s">
        <v>107</v>
      </c>
      <c r="C34" s="34">
        <v>2060</v>
      </c>
      <c r="D34" s="34">
        <v>0</v>
      </c>
      <c r="E34" s="34">
        <v>0</v>
      </c>
      <c r="F34" s="36">
        <v>79310</v>
      </c>
      <c r="G34" s="50">
        <f t="shared" si="2"/>
        <v>6609.166666666667</v>
      </c>
      <c r="H34" s="51">
        <v>6609.166666666667</v>
      </c>
      <c r="I34" s="51">
        <v>6609.166666666667</v>
      </c>
      <c r="J34" s="51">
        <v>6609.166666666667</v>
      </c>
      <c r="K34" s="51">
        <v>6609.166666666667</v>
      </c>
      <c r="L34" s="51">
        <v>6609.166666666667</v>
      </c>
      <c r="M34" s="51">
        <v>6609.166666666667</v>
      </c>
      <c r="N34" s="51">
        <v>6609.166666666667</v>
      </c>
      <c r="O34" s="51">
        <v>6609.166666666667</v>
      </c>
      <c r="P34" s="51">
        <v>6609.166666666667</v>
      </c>
      <c r="Q34" s="51">
        <v>6609.166666666667</v>
      </c>
      <c r="R34" s="51">
        <v>6609.166666666667</v>
      </c>
    </row>
    <row r="35" spans="1:18" ht="12.75" x14ac:dyDescent="0.2">
      <c r="A35" s="24">
        <v>3700</v>
      </c>
      <c r="B35" s="37" t="s">
        <v>108</v>
      </c>
      <c r="C35" s="34">
        <v>15450</v>
      </c>
      <c r="D35" s="34">
        <v>0</v>
      </c>
      <c r="E35" s="34">
        <v>0</v>
      </c>
      <c r="F35" s="36">
        <v>12360</v>
      </c>
      <c r="G35" s="50">
        <f t="shared" si="2"/>
        <v>1030</v>
      </c>
      <c r="H35" s="51">
        <v>1030</v>
      </c>
      <c r="I35" s="51">
        <v>1030</v>
      </c>
      <c r="J35" s="51">
        <v>1030</v>
      </c>
      <c r="K35" s="51">
        <v>1030</v>
      </c>
      <c r="L35" s="51">
        <v>1030</v>
      </c>
      <c r="M35" s="51">
        <v>1030</v>
      </c>
      <c r="N35" s="51">
        <v>1030</v>
      </c>
      <c r="O35" s="51">
        <v>1030</v>
      </c>
      <c r="P35" s="51">
        <v>1030</v>
      </c>
      <c r="Q35" s="51">
        <v>1030</v>
      </c>
      <c r="R35" s="51">
        <v>1030</v>
      </c>
    </row>
    <row r="36" spans="1:18" ht="12.75" x14ac:dyDescent="0.2">
      <c r="A36" s="24">
        <v>3800</v>
      </c>
      <c r="B36" s="37" t="s">
        <v>109</v>
      </c>
      <c r="C36" s="34">
        <v>10000</v>
      </c>
      <c r="D36" s="34">
        <v>0</v>
      </c>
      <c r="E36" s="34">
        <v>0</v>
      </c>
      <c r="F36" s="36">
        <v>103000</v>
      </c>
      <c r="G36" s="50">
        <f t="shared" si="2"/>
        <v>8583.3333333333339</v>
      </c>
      <c r="H36" s="51">
        <v>8583.3333333333339</v>
      </c>
      <c r="I36" s="51">
        <v>8583.3333333333339</v>
      </c>
      <c r="J36" s="51">
        <v>8583.3333333333339</v>
      </c>
      <c r="K36" s="51">
        <v>8583.3333333333339</v>
      </c>
      <c r="L36" s="51">
        <v>8583.3333333333339</v>
      </c>
      <c r="M36" s="51">
        <v>8583.3333333333339</v>
      </c>
      <c r="N36" s="51">
        <v>8583.3333333333339</v>
      </c>
      <c r="O36" s="51">
        <v>8583.3333333333339</v>
      </c>
      <c r="P36" s="51">
        <v>8583.3333333333339</v>
      </c>
      <c r="Q36" s="51">
        <v>8583.3333333333339</v>
      </c>
      <c r="R36" s="51">
        <v>8583.3333333333339</v>
      </c>
    </row>
    <row r="37" spans="1:18" ht="12.75" x14ac:dyDescent="0.2">
      <c r="A37" s="26">
        <v>3900</v>
      </c>
      <c r="B37" s="37" t="s">
        <v>110</v>
      </c>
      <c r="C37" s="38"/>
      <c r="D37" s="38"/>
      <c r="E37" s="34"/>
      <c r="F37" s="36">
        <v>578860</v>
      </c>
      <c r="G37" s="50">
        <f t="shared" si="2"/>
        <v>48238.333333333336</v>
      </c>
      <c r="H37" s="51">
        <v>48238.333333333336</v>
      </c>
      <c r="I37" s="51">
        <v>48238.333333333336</v>
      </c>
      <c r="J37" s="51">
        <v>48238.333333333336</v>
      </c>
      <c r="K37" s="51">
        <v>48238.333333333336</v>
      </c>
      <c r="L37" s="51">
        <v>48238.333333333336</v>
      </c>
      <c r="M37" s="51">
        <v>48238.333333333336</v>
      </c>
      <c r="N37" s="51">
        <v>48238.333333333336</v>
      </c>
      <c r="O37" s="51">
        <v>48238.333333333336</v>
      </c>
      <c r="P37" s="51">
        <v>48238.333333333336</v>
      </c>
      <c r="Q37" s="51">
        <v>48238.333333333336</v>
      </c>
      <c r="R37" s="51">
        <v>48238.333333333336</v>
      </c>
    </row>
    <row r="38" spans="1:18" ht="12.75" x14ac:dyDescent="0.2">
      <c r="A38" s="57">
        <v>5000</v>
      </c>
      <c r="B38" s="35" t="s">
        <v>112</v>
      </c>
      <c r="C38" s="34">
        <v>15450</v>
      </c>
      <c r="D38" s="34">
        <v>0</v>
      </c>
      <c r="E38" s="34">
        <v>0</v>
      </c>
      <c r="F38" s="40">
        <v>307478.24</v>
      </c>
      <c r="G38" s="53">
        <f>F38/12</f>
        <v>25623.186666666665</v>
      </c>
      <c r="H38" s="54">
        <v>25623.267500000002</v>
      </c>
      <c r="I38" s="54">
        <v>25623.267500000002</v>
      </c>
      <c r="J38" s="54">
        <v>25623.267500000002</v>
      </c>
      <c r="K38" s="54">
        <v>25623.267500000002</v>
      </c>
      <c r="L38" s="54">
        <v>25623.267500000002</v>
      </c>
      <c r="M38" s="54">
        <v>25623.267500000002</v>
      </c>
      <c r="N38" s="54">
        <v>25623.267500000002</v>
      </c>
      <c r="O38" s="54">
        <v>25623.267500000002</v>
      </c>
      <c r="P38" s="54">
        <v>25623.267500000002</v>
      </c>
      <c r="Q38" s="54">
        <v>25623.267500000002</v>
      </c>
      <c r="R38" s="54">
        <v>25623.267500000002</v>
      </c>
    </row>
    <row r="39" spans="1:18" ht="12.75" x14ac:dyDescent="0.2">
      <c r="A39" s="58">
        <v>5100</v>
      </c>
      <c r="B39" s="37" t="s">
        <v>111</v>
      </c>
      <c r="C39" s="34"/>
      <c r="D39" s="34"/>
      <c r="E39" s="34"/>
      <c r="F39" s="36">
        <v>40578.239999999998</v>
      </c>
      <c r="G39" s="50">
        <f t="shared" ref="G39:G42" si="3">F39/12</f>
        <v>3381.52</v>
      </c>
      <c r="H39" s="51">
        <v>3381.6008333333334</v>
      </c>
      <c r="I39" s="51">
        <v>3381.6008333333334</v>
      </c>
      <c r="J39" s="51">
        <v>3381.6008333333334</v>
      </c>
      <c r="K39" s="51">
        <v>3381.6008333333334</v>
      </c>
      <c r="L39" s="51">
        <v>3381.6008333333334</v>
      </c>
      <c r="M39" s="51">
        <v>3381.6008333333334</v>
      </c>
      <c r="N39" s="51">
        <v>3381.6008333333334</v>
      </c>
      <c r="O39" s="51">
        <v>3381.6008333333334</v>
      </c>
      <c r="P39" s="51">
        <v>3381.6008333333334</v>
      </c>
      <c r="Q39" s="51">
        <v>3381.6008333333334</v>
      </c>
      <c r="R39" s="51">
        <v>3381.6008333333334</v>
      </c>
    </row>
    <row r="40" spans="1:18" ht="12.75" x14ac:dyDescent="0.2">
      <c r="A40" s="25" t="s">
        <v>113</v>
      </c>
      <c r="B40" s="37" t="s">
        <v>116</v>
      </c>
      <c r="C40" s="34">
        <v>12604.38</v>
      </c>
      <c r="D40" s="34">
        <v>0</v>
      </c>
      <c r="E40" s="34">
        <v>91.26</v>
      </c>
      <c r="F40" s="36">
        <v>20000</v>
      </c>
      <c r="G40" s="50">
        <f t="shared" si="3"/>
        <v>1666.6666666666667</v>
      </c>
      <c r="H40" s="51">
        <v>1666.6666666666667</v>
      </c>
      <c r="I40" s="51">
        <v>1666.6666666666667</v>
      </c>
      <c r="J40" s="51">
        <v>1666.6666666666667</v>
      </c>
      <c r="K40" s="51">
        <v>1666.6666666666667</v>
      </c>
      <c r="L40" s="51">
        <v>1666.6666666666667</v>
      </c>
      <c r="M40" s="51">
        <v>1666.6666666666667</v>
      </c>
      <c r="N40" s="51">
        <v>1666.6666666666667</v>
      </c>
      <c r="O40" s="51">
        <v>1666.6666666666667</v>
      </c>
      <c r="P40" s="51">
        <v>1666.6666666666667</v>
      </c>
      <c r="Q40" s="51">
        <v>1666.6666666666667</v>
      </c>
      <c r="R40" s="51">
        <v>1666.6666666666667</v>
      </c>
    </row>
    <row r="41" spans="1:18" ht="12.75" x14ac:dyDescent="0.2">
      <c r="A41" s="24">
        <v>5600</v>
      </c>
      <c r="B41" s="37" t="s">
        <v>117</v>
      </c>
      <c r="C41" s="34">
        <v>64200</v>
      </c>
      <c r="D41" s="34">
        <v>0</v>
      </c>
      <c r="E41" s="34">
        <v>0</v>
      </c>
      <c r="F41" s="36">
        <v>236600</v>
      </c>
      <c r="G41" s="50">
        <f t="shared" si="3"/>
        <v>19716.666666666668</v>
      </c>
      <c r="H41" s="51">
        <v>19716.666666666668</v>
      </c>
      <c r="I41" s="51">
        <v>19716.666666666668</v>
      </c>
      <c r="J41" s="51">
        <v>19716.666666666668</v>
      </c>
      <c r="K41" s="51">
        <v>19716.666666666668</v>
      </c>
      <c r="L41" s="51">
        <v>19716.666666666668</v>
      </c>
      <c r="M41" s="51">
        <v>19716.666666666668</v>
      </c>
      <c r="N41" s="51">
        <v>19716.666666666668</v>
      </c>
      <c r="O41" s="51">
        <v>19716.666666666668</v>
      </c>
      <c r="P41" s="51">
        <v>19716.666666666668</v>
      </c>
      <c r="Q41" s="51">
        <v>19716.666666666668</v>
      </c>
      <c r="R41" s="51">
        <v>19716.666666666668</v>
      </c>
    </row>
    <row r="42" spans="1:18" ht="12.75" x14ac:dyDescent="0.2">
      <c r="A42" s="25" t="s">
        <v>114</v>
      </c>
      <c r="B42" s="37" t="s">
        <v>115</v>
      </c>
      <c r="C42" s="34">
        <v>113300</v>
      </c>
      <c r="D42" s="34">
        <v>0</v>
      </c>
      <c r="E42" s="34">
        <v>0</v>
      </c>
      <c r="F42" s="36">
        <v>10300</v>
      </c>
      <c r="G42" s="50">
        <f t="shared" si="3"/>
        <v>858.33333333333337</v>
      </c>
      <c r="H42" s="51">
        <v>858.33333333333337</v>
      </c>
      <c r="I42" s="51">
        <v>858.33333333333337</v>
      </c>
      <c r="J42" s="51">
        <v>858.33333333333337</v>
      </c>
      <c r="K42" s="51">
        <v>858.33333333333337</v>
      </c>
      <c r="L42" s="51">
        <v>858.33333333333337</v>
      </c>
      <c r="M42" s="51">
        <v>858.33333333333337</v>
      </c>
      <c r="N42" s="51">
        <v>858.33333333333337</v>
      </c>
      <c r="O42" s="51">
        <v>858.33333333333337</v>
      </c>
      <c r="P42" s="51">
        <v>858.33333333333337</v>
      </c>
      <c r="Q42" s="51">
        <v>858.33333333333337</v>
      </c>
      <c r="R42" s="51">
        <v>858.33333333333337</v>
      </c>
    </row>
    <row r="43" spans="1:18" ht="12.75" x14ac:dyDescent="0.2">
      <c r="A43" s="59" t="s">
        <v>118</v>
      </c>
      <c r="B43" s="35" t="s">
        <v>119</v>
      </c>
      <c r="C43" s="43">
        <v>36050</v>
      </c>
      <c r="D43" s="43">
        <v>0</v>
      </c>
      <c r="E43" s="43">
        <v>0</v>
      </c>
      <c r="F43" s="49">
        <v>927000</v>
      </c>
      <c r="G43" s="53">
        <f>F43/12</f>
        <v>77250</v>
      </c>
      <c r="H43" s="54">
        <v>77250</v>
      </c>
      <c r="I43" s="54">
        <v>77250</v>
      </c>
      <c r="J43" s="54">
        <v>77250</v>
      </c>
      <c r="K43" s="54">
        <v>77250</v>
      </c>
      <c r="L43" s="54">
        <v>77250</v>
      </c>
      <c r="M43" s="54">
        <v>77250</v>
      </c>
      <c r="N43" s="54">
        <v>77250</v>
      </c>
      <c r="O43" s="54">
        <v>77250</v>
      </c>
      <c r="P43" s="54">
        <v>77250</v>
      </c>
      <c r="Q43" s="54">
        <v>77250</v>
      </c>
      <c r="R43" s="54">
        <v>77250</v>
      </c>
    </row>
    <row r="44" spans="1:18" ht="12.75" x14ac:dyDescent="0.2">
      <c r="A44" s="25" t="s">
        <v>120</v>
      </c>
      <c r="B44" s="37" t="s">
        <v>121</v>
      </c>
      <c r="C44" s="34">
        <v>5150</v>
      </c>
      <c r="D44" s="34">
        <v>0</v>
      </c>
      <c r="E44" s="34">
        <v>0</v>
      </c>
      <c r="F44" s="36">
        <v>927000</v>
      </c>
      <c r="G44" s="50">
        <f>F44/12</f>
        <v>77250</v>
      </c>
      <c r="H44" s="51">
        <v>77250</v>
      </c>
      <c r="I44" s="51">
        <v>77250</v>
      </c>
      <c r="J44" s="51">
        <v>77250</v>
      </c>
      <c r="K44" s="51">
        <v>77250</v>
      </c>
      <c r="L44" s="51">
        <v>77250</v>
      </c>
      <c r="M44" s="51">
        <v>77250</v>
      </c>
      <c r="N44" s="51">
        <v>77250</v>
      </c>
      <c r="O44" s="51">
        <v>77250</v>
      </c>
      <c r="P44" s="51">
        <v>77250</v>
      </c>
      <c r="Q44" s="51">
        <v>77250</v>
      </c>
      <c r="R44" s="51">
        <v>77250</v>
      </c>
    </row>
    <row r="45" spans="1:18" ht="12.75" x14ac:dyDescent="0.2">
      <c r="A45" s="44"/>
      <c r="B45" s="45"/>
      <c r="C45" s="46"/>
      <c r="D45" s="46"/>
      <c r="E45" s="47"/>
      <c r="F45" s="48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</row>
    <row r="47" spans="1:18" x14ac:dyDescent="0.2">
      <c r="G47" s="60"/>
    </row>
  </sheetData>
  <pageMargins left="0.70866141732283472" right="0.70866141732283472" top="0.74803149606299213" bottom="0.74803149606299213" header="0.31496062992125984" footer="0.31496062992125984"/>
  <pageSetup paperSize="120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Balanza Mayor</vt:lpstr>
      <vt:lpstr>Egresos 2017</vt:lpstr>
    </vt:vector>
  </TitlesOfParts>
  <Company>EL MEXICANO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 JGR</dc:creator>
  <cp:lastModifiedBy>contador</cp:lastModifiedBy>
  <cp:lastPrinted>2017-06-29T16:03:08Z</cp:lastPrinted>
  <dcterms:created xsi:type="dcterms:W3CDTF">2012-03-27T00:12:05Z</dcterms:created>
  <dcterms:modified xsi:type="dcterms:W3CDTF">2017-06-29T16:03:31Z</dcterms:modified>
</cp:coreProperties>
</file>