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/>
  </bookViews>
  <sheets>
    <sheet name="EVHP" sheetId="5" r:id="rId1"/>
  </sheets>
  <calcPr calcId="145621"/>
</workbook>
</file>

<file path=xl/calcChain.xml><?xml version="1.0" encoding="utf-8"?>
<calcChain xmlns="http://schemas.openxmlformats.org/spreadsheetml/2006/main">
  <c r="F18" i="5" l="1"/>
  <c r="D14" i="5" l="1"/>
  <c r="H14" i="5" s="1"/>
  <c r="H3" i="5"/>
  <c r="H22" i="5"/>
  <c r="H21" i="5"/>
  <c r="H20" i="5"/>
  <c r="H19" i="5"/>
  <c r="G18" i="5"/>
  <c r="H18" i="5" s="1"/>
  <c r="H17" i="5"/>
  <c r="H16" i="5"/>
  <c r="H15" i="5"/>
  <c r="G14" i="5"/>
  <c r="F13" i="5"/>
  <c r="F23" i="5" s="1"/>
  <c r="H12" i="5"/>
  <c r="H11" i="5"/>
  <c r="H10" i="5"/>
  <c r="H9" i="5"/>
  <c r="H8" i="5"/>
  <c r="G8" i="5"/>
  <c r="E8" i="5"/>
  <c r="E13" i="5" s="1"/>
  <c r="E23" i="5" s="1"/>
  <c r="H7" i="5"/>
  <c r="H6" i="5"/>
  <c r="H5" i="5"/>
  <c r="G4" i="5"/>
  <c r="G13" i="5" s="1"/>
  <c r="G23" i="5" s="1"/>
  <c r="D4" i="5"/>
  <c r="H4" i="5" s="1"/>
  <c r="H13" i="5" l="1"/>
  <c r="H23" i="5" s="1"/>
  <c r="D13" i="5"/>
  <c r="D23" i="5" s="1"/>
</calcChain>
</file>

<file path=xl/sharedStrings.xml><?xml version="1.0" encoding="utf-8"?>
<sst xmlns="http://schemas.openxmlformats.org/spreadsheetml/2006/main" count="30" uniqueCount="30">
  <si>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</si>
  <si>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</si>
  <si>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</si>
  <si>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</si>
  <si>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</si>
  <si>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</si>
  <si>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</si>
  <si>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</si>
  <si>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</si>
  <si>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</si>
  <si>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</si>
  <si>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</si>
  <si>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</si>
  <si>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</si>
  <si>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</si>
  <si>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</si>
  <si>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</si>
  <si>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</si>
  <si>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</si>
  <si>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</si>
  <si>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</si>
  <si>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</si>
  <si>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</si>
  <si>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</si>
  <si>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r>
      <t xml:space="preserve">CONCEPTO
</t>
    </r>
    <r>
      <rPr>
        <sz val="8"/>
        <color theme="3" tint="-0.249977111117893"/>
        <rFont val="Arial"/>
        <family val="2"/>
      </rPr>
      <t>NOTAS</t>
    </r>
  </si>
  <si>
    <r>
      <t xml:space="preserve">HACIENDA PÚBLICA / PATRIMONIO CONTRIBUIDO
</t>
    </r>
    <r>
      <rPr>
        <sz val="8"/>
        <color theme="3" tint="-0.249977111117893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</si>
  <si>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theme="3" tint="-0.249977111117893"/>
        <rFont val="Arial"/>
        <family val="2"/>
      </rPr>
      <t>VHP-02</t>
    </r>
  </si>
  <si>
    <r>
      <t xml:space="preserve">HACIENDA PÚBLICA / PATRIMONIO GENERADO DE EJERCICIO
</t>
    </r>
    <r>
      <rPr>
        <sz val="8"/>
        <color theme="3" tint="-0.249977111117893"/>
        <rFont val="Arial"/>
        <family val="2"/>
      </rPr>
      <t>VHP-02</t>
    </r>
  </si>
  <si>
    <r>
      <t xml:space="preserve">TOTAL
</t>
    </r>
    <r>
      <rPr>
        <sz val="8"/>
        <color theme="3" tint="-0.249977111117893"/>
        <rFont val="Arial"/>
        <family val="2"/>
      </rPr>
      <t>VHP-01 / VHP-02</t>
    </r>
  </si>
  <si>
    <t>SISTEMA DE AGUA POTABLE Y ALCANTARILLADO DE ROMITA
ESTADO DE VARIACIÓN EN LA HACIENDA PÚBLICA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</si>
</sst>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Alignment="1">
      <alignment vertical="top"/>
    </xf>
    <xf numFmtId="0" fontId="4" fillId="0" borderId="0" xfId="9" applyFont="1" applyAlignment="1" applyProtection="1">
      <alignment vertical="top"/>
    </xf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 indent="5"/>
      <protection locked="0"/>
    </xf>
    <xf numFmtId="0" fontId="8" fillId="2" borderId="8" xfId="9" applyFont="1" applyFill="1" applyBorder="1" applyAlignment="1">
      <alignment horizontal="center" vertical="center"/>
    </xf>
    <xf numFmtId="166" fontId="8" fillId="2" borderId="8" xfId="3" applyNumberFormat="1" applyFont="1" applyFill="1" applyBorder="1" applyAlignment="1">
      <alignment horizontal="center" vertical="center" wrapText="1"/>
    </xf>
    <xf numFmtId="0" fontId="4" fillId="0" borderId="12" xfId="9" applyFont="1" applyBorder="1" applyAlignment="1" applyProtection="1">
      <alignment horizontal="center" vertical="top"/>
    </xf>
    <xf numFmtId="0" fontId="8" fillId="2" borderId="8" xfId="9" applyFont="1" applyFill="1" applyBorder="1" applyAlignment="1">
      <alignment horizontal="center" vertical="center" wrapText="1"/>
    </xf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0" fontId="3" fillId="0" borderId="0" xfId="9" applyFont="1" applyFill="1" applyBorder="1" applyAlignment="1">
      <alignment vertical="top"/>
    </xf>
    <xf numFmtId="4" fontId="4" fillId="0" borderId="0" xfId="9" applyNumberFormat="1" applyFont="1" applyFill="1" applyBorder="1" applyProtection="1">
      <protection locked="0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Protection="1">
      <protection locked="0"/>
    </xf>
    <xf numFmtId="0" fontId="4" fillId="0" borderId="1" xfId="9" applyNumberFormat="1" applyFont="1" applyFill="1" applyBorder="1" applyAlignment="1">
      <alignment horizontal="center" vertical="top"/>
    </xf>
    <xf numFmtId="0" fontId="4" fillId="0" borderId="0" xfId="9" applyFont="1" applyBorder="1" applyAlignment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2" xfId="9" applyNumberFormat="1" applyFont="1" applyFill="1" applyBorder="1" applyProtection="1">
      <protection locked="0"/>
    </xf>
    <xf numFmtId="4" fontId="3" fillId="0" borderId="3" xfId="9" applyNumberFormat="1" applyFont="1" applyFill="1" applyBorder="1" applyProtection="1"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0" fontId="3" fillId="0" borderId="5" xfId="9" applyFont="1" applyFill="1" applyBorder="1" applyAlignment="1">
      <alignment vertical="top" wrapText="1"/>
    </xf>
    <xf numFmtId="4" fontId="3" fillId="0" borderId="5" xfId="9" applyNumberFormat="1" applyFont="1" applyFill="1" applyBorder="1" applyProtection="1">
      <protection locked="0"/>
    </xf>
    <xf numFmtId="0" fontId="6" fillId="0" borderId="1" xfId="9" applyNumberFormat="1" applyFont="1" applyFill="1" applyBorder="1" applyAlignment="1" applyProtection="1">
      <alignment horizontal="center" vertical="top"/>
      <protection hidden="1"/>
    </xf>
    <xf numFmtId="0" fontId="6" fillId="0" borderId="6" xfId="9" applyNumberFormat="1" applyFont="1" applyFill="1" applyBorder="1" applyAlignment="1" applyProtection="1">
      <alignment horizontal="center" vertical="top"/>
      <protection hidden="1"/>
    </xf>
    <xf numFmtId="4" fontId="4" fillId="0" borderId="0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4" fontId="3" fillId="0" borderId="7" xfId="9" applyNumberFormat="1" applyFont="1" applyFill="1" applyBorder="1" applyAlignment="1" applyProtection="1">
      <alignment vertical="top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</cellXfs>
  <cellStyles count="23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illares 3 2" xfId="18"/>
    <cellStyle name="Moneda 2" xfId="7"/>
    <cellStyle name="Normal" xfId="0" builtinId="0"/>
    <cellStyle name="Normal 2" xfId="8"/>
    <cellStyle name="Normal 2 2" xfId="9"/>
    <cellStyle name="Normal 2 3" xfId="19"/>
    <cellStyle name="Normal 3" xfId="10"/>
    <cellStyle name="Normal 3 2" xfId="2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2"/>
    <cellStyle name="Normal 6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85725</xdr:rowOff>
    </xdr:from>
    <xdr:to>
      <xdr:col>2</xdr:col>
      <xdr:colOff>1495425</xdr:colOff>
      <xdr:row>0</xdr:row>
      <xdr:rowOff>942974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781175" cy="857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C27" sqref="C27"/>
    </sheetView>
  </sheetViews>
  <sheetFormatPr baseColWidth="10" defaultRowHeight="11.25" x14ac:dyDescent="0.2"/>
  <cols>
    <col min="1" max="1" width="12" style="15"/>
    <col min="2" max="2" width="7.83203125" style="1" customWidth="1"/>
    <col min="3" max="3" width="68" style="2" customWidth="1"/>
    <col min="4" max="4" width="23.83203125" style="4" customWidth="1"/>
    <col min="5" max="5" width="24" style="4" customWidth="1"/>
    <col min="6" max="7" width="22.33203125" style="4" customWidth="1"/>
    <col min="8" max="8" width="18.33203125" style="4" customWidth="1"/>
    <col min="9" max="16384" width="12" style="1"/>
  </cols>
  <sheetData>
    <row r="1" spans="1:8" ht="79.5" customHeight="1" x14ac:dyDescent="0.2">
      <c r="B1" s="35" t="s">
        <v>29</v>
      </c>
      <c r="C1" s="36"/>
      <c r="D1" s="36"/>
      <c r="E1" s="36"/>
      <c r="F1" s="36"/>
      <c r="G1" s="36"/>
      <c r="H1" s="37"/>
    </row>
    <row r="2" spans="1:8" s="2" customFormat="1" ht="54.95" customHeight="1" x14ac:dyDescent="0.2">
      <c r="A2" s="16"/>
      <c r="B2" s="11" t="s">
        <v>0</v>
      </c>
      <c r="C2" s="14" t="s">
        <v>24</v>
      </c>
      <c r="D2" s="12" t="s">
        <v>25</v>
      </c>
      <c r="E2" s="12" t="s">
        <v>26</v>
      </c>
      <c r="F2" s="12" t="s">
        <v>27</v>
      </c>
      <c r="G2" s="12" t="s">
        <v>10</v>
      </c>
      <c r="H2" s="12" t="s">
        <v>28</v>
      </c>
    </row>
    <row r="3" spans="1:8" s="3" customFormat="1" x14ac:dyDescent="0.2">
      <c r="A3" s="17"/>
      <c r="B3" s="13">
        <v>3250</v>
      </c>
      <c r="C3" s="23" t="s">
        <v>3</v>
      </c>
      <c r="D3" s="24"/>
      <c r="E3" s="24">
        <v>0</v>
      </c>
      <c r="F3" s="24">
        <v>0</v>
      </c>
      <c r="G3" s="24">
        <v>0</v>
      </c>
      <c r="H3" s="25">
        <f>SUM(D3:G3)</f>
        <v>0</v>
      </c>
    </row>
    <row r="4" spans="1:8" x14ac:dyDescent="0.2">
      <c r="B4" s="30">
        <v>900001</v>
      </c>
      <c r="C4" s="19" t="s">
        <v>11</v>
      </c>
      <c r="D4" s="20">
        <f>SUM(D5:D7)</f>
        <v>14264234.66</v>
      </c>
      <c r="E4" s="18"/>
      <c r="F4" s="18"/>
      <c r="G4" s="20">
        <f>SUM(G5:G7)</f>
        <v>0</v>
      </c>
      <c r="H4" s="27">
        <f t="shared" ref="H4:H12" si="0">SUM(D4:G4)</f>
        <v>14264234.66</v>
      </c>
    </row>
    <row r="5" spans="1:8" x14ac:dyDescent="0.2">
      <c r="B5" s="21">
        <v>3110</v>
      </c>
      <c r="C5" s="22" t="s">
        <v>1</v>
      </c>
      <c r="D5" s="18">
        <v>14264234.66</v>
      </c>
      <c r="E5" s="18"/>
      <c r="F5" s="18"/>
      <c r="G5" s="18">
        <v>0</v>
      </c>
      <c r="H5" s="26">
        <f t="shared" si="0"/>
        <v>14264234.66</v>
      </c>
    </row>
    <row r="6" spans="1:8" x14ac:dyDescent="0.2">
      <c r="B6" s="21">
        <v>3120</v>
      </c>
      <c r="C6" s="22" t="s">
        <v>5</v>
      </c>
      <c r="D6" s="18">
        <v>0</v>
      </c>
      <c r="E6" s="18"/>
      <c r="F6" s="18"/>
      <c r="G6" s="18">
        <v>0</v>
      </c>
      <c r="H6" s="26">
        <f t="shared" si="0"/>
        <v>0</v>
      </c>
    </row>
    <row r="7" spans="1:8" x14ac:dyDescent="0.2">
      <c r="B7" s="21">
        <v>3130</v>
      </c>
      <c r="C7" s="22" t="s">
        <v>6</v>
      </c>
      <c r="D7" s="18">
        <v>0</v>
      </c>
      <c r="E7" s="18"/>
      <c r="F7" s="18"/>
      <c r="G7" s="18">
        <v>0</v>
      </c>
      <c r="H7" s="26">
        <f t="shared" si="0"/>
        <v>0</v>
      </c>
    </row>
    <row r="8" spans="1:8" x14ac:dyDescent="0.2">
      <c r="B8" s="30">
        <v>900002</v>
      </c>
      <c r="C8" s="19" t="s">
        <v>4</v>
      </c>
      <c r="D8" s="18"/>
      <c r="E8" s="20">
        <f>SUM(E9:E12)</f>
        <v>4333411.04</v>
      </c>
      <c r="F8" s="18"/>
      <c r="G8" s="20">
        <f>SUM(G9:G12)</f>
        <v>0</v>
      </c>
      <c r="H8" s="27">
        <f>SUM(D8:G8)</f>
        <v>4333411.04</v>
      </c>
    </row>
    <row r="9" spans="1:8" x14ac:dyDescent="0.2">
      <c r="B9" s="21">
        <v>3210</v>
      </c>
      <c r="C9" s="22" t="s">
        <v>9</v>
      </c>
      <c r="D9" s="18"/>
      <c r="E9" s="18">
        <v>46622.74</v>
      </c>
      <c r="F9" s="18"/>
      <c r="G9" s="18">
        <v>0</v>
      </c>
      <c r="H9" s="26">
        <f t="shared" si="0"/>
        <v>46622.74</v>
      </c>
    </row>
    <row r="10" spans="1:8" x14ac:dyDescent="0.2">
      <c r="B10" s="21">
        <v>3220</v>
      </c>
      <c r="C10" s="22" t="s">
        <v>7</v>
      </c>
      <c r="D10" s="18"/>
      <c r="E10" s="18">
        <v>4286788.3</v>
      </c>
      <c r="F10" s="18"/>
      <c r="G10" s="18">
        <v>0</v>
      </c>
      <c r="H10" s="26">
        <f t="shared" si="0"/>
        <v>4286788.3</v>
      </c>
    </row>
    <row r="11" spans="1:8" x14ac:dyDescent="0.2">
      <c r="B11" s="21">
        <v>3230</v>
      </c>
      <c r="C11" s="22" t="s">
        <v>8</v>
      </c>
      <c r="D11" s="18"/>
      <c r="E11" s="18">
        <v>0</v>
      </c>
      <c r="F11" s="18"/>
      <c r="G11" s="18">
        <v>0</v>
      </c>
      <c r="H11" s="26">
        <f t="shared" si="0"/>
        <v>0</v>
      </c>
    </row>
    <row r="12" spans="1:8" x14ac:dyDescent="0.2">
      <c r="B12" s="21">
        <v>3240</v>
      </c>
      <c r="C12" s="22" t="s">
        <v>2</v>
      </c>
      <c r="D12" s="18"/>
      <c r="E12" s="18">
        <v>0</v>
      </c>
      <c r="F12" s="18"/>
      <c r="G12" s="18">
        <v>0</v>
      </c>
      <c r="H12" s="26">
        <f t="shared" si="0"/>
        <v>0</v>
      </c>
    </row>
    <row r="13" spans="1:8" x14ac:dyDescent="0.2">
      <c r="B13" s="30">
        <v>900003</v>
      </c>
      <c r="C13" s="19" t="s">
        <v>12</v>
      </c>
      <c r="D13" s="20">
        <f>+D4</f>
        <v>14264234.66</v>
      </c>
      <c r="E13" s="20">
        <f>+E3+E8</f>
        <v>4333411.04</v>
      </c>
      <c r="F13" s="20">
        <f>+F3</f>
        <v>0</v>
      </c>
      <c r="G13" s="20">
        <f>+G3+G4+G8</f>
        <v>0</v>
      </c>
      <c r="H13" s="27">
        <f>+H3+H4+H8</f>
        <v>18597645.699999999</v>
      </c>
    </row>
    <row r="14" spans="1:8" x14ac:dyDescent="0.2">
      <c r="B14" s="30">
        <v>900004</v>
      </c>
      <c r="C14" s="19" t="s">
        <v>13</v>
      </c>
      <c r="D14" s="20">
        <f>SUM(D15:D17)</f>
        <v>0</v>
      </c>
      <c r="E14" s="18"/>
      <c r="F14" s="18"/>
      <c r="G14" s="20">
        <f>SUM(G15:G17)</f>
        <v>0</v>
      </c>
      <c r="H14" s="27">
        <f t="shared" ref="H14:H22" si="1">SUM(D14:G14)</f>
        <v>0</v>
      </c>
    </row>
    <row r="15" spans="1:8" x14ac:dyDescent="0.2">
      <c r="B15" s="21">
        <v>3110</v>
      </c>
      <c r="C15" s="22" t="s">
        <v>15</v>
      </c>
      <c r="D15" s="18">
        <v>0</v>
      </c>
      <c r="E15" s="18"/>
      <c r="F15" s="18"/>
      <c r="G15" s="18">
        <v>0</v>
      </c>
      <c r="H15" s="26">
        <f t="shared" si="1"/>
        <v>0</v>
      </c>
    </row>
    <row r="16" spans="1:8" x14ac:dyDescent="0.2">
      <c r="B16" s="21">
        <v>3120</v>
      </c>
      <c r="C16" s="22" t="s">
        <v>16</v>
      </c>
      <c r="D16" s="18">
        <v>0</v>
      </c>
      <c r="E16" s="18"/>
      <c r="F16" s="18"/>
      <c r="G16" s="18">
        <v>0</v>
      </c>
      <c r="H16" s="26">
        <f t="shared" si="1"/>
        <v>0</v>
      </c>
    </row>
    <row r="17" spans="2:8" x14ac:dyDescent="0.2">
      <c r="B17" s="21">
        <v>3130</v>
      </c>
      <c r="C17" s="22" t="s">
        <v>17</v>
      </c>
      <c r="D17" s="18">
        <v>0</v>
      </c>
      <c r="E17" s="18"/>
      <c r="F17" s="18"/>
      <c r="G17" s="18">
        <v>0</v>
      </c>
      <c r="H17" s="26">
        <f t="shared" si="1"/>
        <v>0</v>
      </c>
    </row>
    <row r="18" spans="2:8" x14ac:dyDescent="0.2">
      <c r="B18" s="30">
        <v>900005</v>
      </c>
      <c r="C18" s="19" t="s">
        <v>18</v>
      </c>
      <c r="D18" s="18"/>
      <c r="E18" s="18"/>
      <c r="F18" s="20">
        <f>SUM(F19:F22)</f>
        <v>819091.76</v>
      </c>
      <c r="G18" s="20">
        <f>SUM(G19:G22)</f>
        <v>0</v>
      </c>
      <c r="H18" s="27">
        <f>SUM(D18:G18)</f>
        <v>819091.76</v>
      </c>
    </row>
    <row r="19" spans="2:8" x14ac:dyDescent="0.2">
      <c r="B19" s="21">
        <v>3210</v>
      </c>
      <c r="C19" s="22" t="s">
        <v>19</v>
      </c>
      <c r="D19" s="18"/>
      <c r="E19" s="18"/>
      <c r="F19" s="18">
        <v>772469.02</v>
      </c>
      <c r="G19" s="18">
        <v>0</v>
      </c>
      <c r="H19" s="26">
        <f t="shared" si="1"/>
        <v>772469.02</v>
      </c>
    </row>
    <row r="20" spans="2:8" x14ac:dyDescent="0.2">
      <c r="B20" s="21">
        <v>3220</v>
      </c>
      <c r="C20" s="22" t="s">
        <v>20</v>
      </c>
      <c r="D20" s="18"/>
      <c r="E20" s="18"/>
      <c r="F20" s="18">
        <v>46622.74</v>
      </c>
      <c r="G20" s="18">
        <v>0</v>
      </c>
      <c r="H20" s="26">
        <f t="shared" si="1"/>
        <v>46622.74</v>
      </c>
    </row>
    <row r="21" spans="2:8" x14ac:dyDescent="0.2">
      <c r="B21" s="21">
        <v>3230</v>
      </c>
      <c r="C21" s="22" t="s">
        <v>21</v>
      </c>
      <c r="D21" s="18"/>
      <c r="E21" s="32"/>
      <c r="F21" s="32">
        <v>0</v>
      </c>
      <c r="G21" s="32">
        <v>0</v>
      </c>
      <c r="H21" s="26">
        <f t="shared" si="1"/>
        <v>0</v>
      </c>
    </row>
    <row r="22" spans="2:8" x14ac:dyDescent="0.2">
      <c r="B22" s="21">
        <v>3240</v>
      </c>
      <c r="C22" s="22" t="s">
        <v>22</v>
      </c>
      <c r="D22" s="18"/>
      <c r="E22" s="32"/>
      <c r="F22" s="32">
        <v>0</v>
      </c>
      <c r="G22" s="32">
        <v>0</v>
      </c>
      <c r="H22" s="26">
        <f t="shared" si="1"/>
        <v>0</v>
      </c>
    </row>
    <row r="23" spans="2:8" x14ac:dyDescent="0.2">
      <c r="B23" s="31">
        <v>900006</v>
      </c>
      <c r="C23" s="28" t="s">
        <v>14</v>
      </c>
      <c r="D23" s="29">
        <f>D13+D14</f>
        <v>14264234.66</v>
      </c>
      <c r="E23" s="33">
        <f>E13</f>
        <v>4333411.04</v>
      </c>
      <c r="F23" s="33">
        <f>F13+F18</f>
        <v>819091.76</v>
      </c>
      <c r="G23" s="33">
        <f>G13+G14+G18</f>
        <v>0</v>
      </c>
      <c r="H23" s="34">
        <f>H13+H14+H18</f>
        <v>19416737.460000001</v>
      </c>
    </row>
    <row r="25" spans="2:8" x14ac:dyDescent="0.2">
      <c r="B25" s="5" t="s">
        <v>23</v>
      </c>
      <c r="C25" s="6"/>
      <c r="D25" s="6"/>
      <c r="E25" s="7"/>
    </row>
    <row r="26" spans="2:8" x14ac:dyDescent="0.2">
      <c r="B26" s="8"/>
      <c r="C26" s="6"/>
      <c r="D26" s="6"/>
      <c r="E26" s="7"/>
    </row>
    <row r="27" spans="2:8" s="15" customFormat="1" x14ac:dyDescent="0.2">
      <c r="B27" s="8"/>
      <c r="C27" s="6"/>
      <c r="D27" s="6"/>
      <c r="E27" s="7"/>
      <c r="F27" s="4"/>
      <c r="G27" s="4"/>
      <c r="H27" s="4"/>
    </row>
    <row r="28" spans="2:8" s="15" customFormat="1" x14ac:dyDescent="0.2">
      <c r="B28" s="8"/>
      <c r="C28" s="6"/>
      <c r="D28" s="6"/>
      <c r="E28" s="7"/>
      <c r="F28" s="4"/>
      <c r="G28" s="4"/>
      <c r="H28" s="4"/>
    </row>
    <row r="29" spans="2:8" s="15" customFormat="1" x14ac:dyDescent="0.2">
      <c r="B29" s="8"/>
      <c r="C29" s="6"/>
      <c r="D29" s="6"/>
      <c r="E29" s="7"/>
      <c r="F29" s="4"/>
      <c r="G29" s="4"/>
      <c r="H29" s="4"/>
    </row>
    <row r="30" spans="2:8" x14ac:dyDescent="0.2">
      <c r="B30" s="9"/>
      <c r="C30" s="10"/>
      <c r="D30" s="9"/>
      <c r="E30" s="9"/>
    </row>
  </sheetData>
  <mergeCells count="1">
    <mergeCell ref="B1:H1"/>
  </mergeCells>
  <pageMargins left="0.7" right="0.7" top="0.75" bottom="0.75" header="0.3" footer="0.3"/>
  <pageSetup paperSize="120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2017-07-19T15:33:28Z</cp:lastPrinted>
  <dcterms:created xsi:type="dcterms:W3CDTF">2012-12-11T20:30:33Z</dcterms:created>
  <dcterms:modified xsi:type="dcterms:W3CDTF">2017-08-28T15:38:45Z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